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cob.gilbert\Downloads\"/>
    </mc:Choice>
  </mc:AlternateContent>
  <workbookProtection workbookAlgorithmName="SHA-512" workbookHashValue="7D1YGkwq22aTlrvf81MPUuhpt/hNb5uC3y1FT5SHjG83veeJI+VGWbvGFB+PL23KE3Qu8yQlVZOYGzAPI8zs/g==" workbookSaltValue="WI12NKyPndffMqUQYpZw2w==" workbookSpinCount="100000" lockStructure="1"/>
  <bookViews>
    <workbookView xWindow="0" yWindow="0" windowWidth="42820" windowHeight="10691"/>
  </bookViews>
  <sheets>
    <sheet name="Ancillary Order" sheetId="1" r:id="rId1"/>
    <sheet name="Ancillary Hardware" sheetId="2" state="hidden" r:id="rId2"/>
    <sheet name="Cables" sheetId="3" state="hidden" r:id="rId3"/>
  </sheets>
  <functionGroups builtInGroupCount="18"/>
  <definedNames>
    <definedName name="_xlnm.Print_Area" localSheetId="0">'Ancillary Order'!$A$1:$I$72</definedName>
    <definedName name="Z_7E7FD004_3FAE_4703_B7FC_F1120013D739_.wvu.PrintArea" localSheetId="0">'Ancillary Order'!$A$1:$L$54</definedName>
  </definedNames>
  <calcPr calcId="162913"/>
  <customWorkbookViews>
    <customWorkbookView name="Order View" guid="{7E7FD004-3FAE-4703-B7FC-F1120013D739}" maximized="1" xWindow="1911" yWindow="-14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6" i="1"/>
  <c r="B27" i="1"/>
  <c r="B28" i="1"/>
  <c r="B29" i="1"/>
  <c r="B30" i="1"/>
  <c r="B31" i="1"/>
  <c r="B32" i="1"/>
  <c r="B24" i="1"/>
  <c r="F62" i="1" l="1"/>
  <c r="G35" i="1" l="1"/>
  <c r="H35" i="1" s="1"/>
  <c r="B36" i="1"/>
  <c r="B37" i="1"/>
  <c r="B38" i="1"/>
  <c r="B39" i="1"/>
  <c r="B40" i="1"/>
  <c r="B41" i="1"/>
  <c r="B42" i="1"/>
  <c r="B43" i="1"/>
  <c r="H6" i="1" l="1"/>
  <c r="G36" i="1" l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B35" i="1"/>
  <c r="G32" i="1"/>
  <c r="H32" i="1" s="1"/>
  <c r="G29" i="1"/>
  <c r="H29" i="1" s="1"/>
  <c r="G30" i="1"/>
  <c r="H30" i="1" s="1"/>
  <c r="G31" i="1"/>
  <c r="H31" i="1" s="1"/>
  <c r="G28" i="1"/>
  <c r="H28" i="1" s="1"/>
  <c r="G27" i="1"/>
  <c r="H27" i="1" s="1"/>
  <c r="G26" i="1"/>
  <c r="H26" i="1" s="1"/>
  <c r="G25" i="1"/>
  <c r="H25" i="1" s="1"/>
  <c r="G24" i="1"/>
  <c r="H24" i="1" s="1"/>
  <c r="H44" i="1" l="1"/>
  <c r="H45" i="1"/>
  <c r="H46" i="1" l="1"/>
</calcChain>
</file>

<file path=xl/sharedStrings.xml><?xml version="1.0" encoding="utf-8"?>
<sst xmlns="http://schemas.openxmlformats.org/spreadsheetml/2006/main" count="688" uniqueCount="287">
  <si>
    <t>Ancillary Order</t>
  </si>
  <si>
    <t>18200 Cascade Ave S Seattle WA 98188</t>
  </si>
  <si>
    <t>Date:</t>
  </si>
  <si>
    <t>Contact Name:</t>
  </si>
  <si>
    <t>Customer Code:</t>
  </si>
  <si>
    <t>Email:</t>
  </si>
  <si>
    <t>Street Address:</t>
  </si>
  <si>
    <t>SHIPPING  METHOD</t>
  </si>
  <si>
    <t>SHIPPING TERMS</t>
  </si>
  <si>
    <t>FedEx</t>
  </si>
  <si>
    <t>Ground</t>
  </si>
  <si>
    <t>TBD</t>
  </si>
  <si>
    <t>PRODUCT CODE</t>
  </si>
  <si>
    <t>QTY</t>
  </si>
  <si>
    <t>UNIT PRICE</t>
  </si>
  <si>
    <t>LINE TOTAL</t>
  </si>
  <si>
    <t>GPS 4PIN Power Cable</t>
  </si>
  <si>
    <t>Product Name</t>
  </si>
  <si>
    <t>Terms &amp; Conditions</t>
  </si>
  <si>
    <t>Total:</t>
  </si>
  <si>
    <t>3. All prices are in US Dollars</t>
  </si>
  <si>
    <t>Classification</t>
  </si>
  <si>
    <t>Product Type</t>
  </si>
  <si>
    <t>Product ID</t>
  </si>
  <si>
    <t>List Price</t>
  </si>
  <si>
    <t>Product Category</t>
  </si>
  <si>
    <t>Category Code</t>
  </si>
  <si>
    <t>HARDWARE</t>
  </si>
  <si>
    <t>Sales Inventory</t>
  </si>
  <si>
    <t>Extended Asset Tags</t>
  </si>
  <si>
    <t>HSTAG01</t>
  </si>
  <si>
    <t>Ancillary Hardware</t>
  </si>
  <si>
    <t>EVIR-ADD</t>
  </si>
  <si>
    <t>GPS Antenna MP with Screws</t>
  </si>
  <si>
    <t>80089</t>
  </si>
  <si>
    <t>GPS-ADD</t>
  </si>
  <si>
    <t>GPS Panic Button</t>
  </si>
  <si>
    <t>80531</t>
  </si>
  <si>
    <t>ZTRAK Battery Pack</t>
  </si>
  <si>
    <t>80973</t>
  </si>
  <si>
    <t>PARTS</t>
  </si>
  <si>
    <t>GPS Antenna Kit</t>
  </si>
  <si>
    <t>HSANT01</t>
  </si>
  <si>
    <t>V3 External GPS Antenna</t>
  </si>
  <si>
    <t>81304</t>
  </si>
  <si>
    <t>ZTRAK Magnet Mount Kit</t>
  </si>
  <si>
    <t>81152</t>
  </si>
  <si>
    <t>ZTRAK-ADD</t>
  </si>
  <si>
    <t>10007</t>
  </si>
  <si>
    <t>Cables and Adapters</t>
  </si>
  <si>
    <t>CBL-4P</t>
  </si>
  <si>
    <t>Inline Fuse Kit</t>
  </si>
  <si>
    <t>80046</t>
  </si>
  <si>
    <t>5 Pin Data I/O Cable</t>
  </si>
  <si>
    <t>80059</t>
  </si>
  <si>
    <t>CBL-JB</t>
  </si>
  <si>
    <t>80082</t>
  </si>
  <si>
    <t>2Pin Terminating Resistor</t>
  </si>
  <si>
    <t>80083</t>
  </si>
  <si>
    <t>GPS 4Pin Power Cable w/Cig</t>
  </si>
  <si>
    <t>80260</t>
  </si>
  <si>
    <t>GPS WW 9-PIN EXT POWER</t>
  </si>
  <si>
    <t>80341</t>
  </si>
  <si>
    <t>J1939 to Retro Adapter 10P-2P</t>
  </si>
  <si>
    <t>80715</t>
  </si>
  <si>
    <t>J1939-15 Univ Node Deutsch 2P</t>
  </si>
  <si>
    <t>80716</t>
  </si>
  <si>
    <t>2020 Power&amp; Serial CBL DTNA</t>
  </si>
  <si>
    <t>20064</t>
  </si>
  <si>
    <t>2020-ADD</t>
  </si>
  <si>
    <t>GPS 4 PIN POWER CABLE VT RETRO</t>
  </si>
  <si>
    <t>81536</t>
  </si>
  <si>
    <t>2 PIN DEUTSCH 500K</t>
  </si>
  <si>
    <t>81517</t>
  </si>
  <si>
    <t>GPS Diagnostic 9 Pin 500K</t>
  </si>
  <si>
    <t>81523</t>
  </si>
  <si>
    <t>81524</t>
  </si>
  <si>
    <t>81526</t>
  </si>
  <si>
    <t>81527</t>
  </si>
  <si>
    <t>J1939-14 Splice Pack Adapter</t>
  </si>
  <si>
    <t>81532</t>
  </si>
  <si>
    <t>R-Terminal Adapter</t>
  </si>
  <si>
    <t>81303</t>
  </si>
  <si>
    <t>AG V3R Power-EVIR</t>
  </si>
  <si>
    <t>81324</t>
  </si>
  <si>
    <t>AG V3R Pwr/EVIR/Inputs</t>
  </si>
  <si>
    <t>81326</t>
  </si>
  <si>
    <t>2020 Power/Serial Cable - M</t>
  </si>
  <si>
    <t>20062</t>
  </si>
  <si>
    <t>Cable Kit - WW 3Pin J1939-11</t>
  </si>
  <si>
    <t>80979</t>
  </si>
  <si>
    <t>10030</t>
  </si>
  <si>
    <t>J1939-15 Univ Node Delphi GT</t>
  </si>
  <si>
    <t>81025</t>
  </si>
  <si>
    <t>2Pin Deutsch Term Resistor Kit</t>
  </si>
  <si>
    <t>H40035</t>
  </si>
  <si>
    <t>GPSVM Extension Cable</t>
  </si>
  <si>
    <t>80038</t>
  </si>
  <si>
    <t>Cable 4Pin Power 110AC - 12VDC</t>
  </si>
  <si>
    <t>80989</t>
  </si>
  <si>
    <t>J1939 Node Extension</t>
  </si>
  <si>
    <t>81022</t>
  </si>
  <si>
    <t>GPS 4Pin Power Cable Assy</t>
  </si>
  <si>
    <t>10085</t>
  </si>
  <si>
    <t>V3R PWR/EVIR/INPUTS CABLE 20FT</t>
  </si>
  <si>
    <t>81137</t>
  </si>
  <si>
    <t>Interface Cable, 6P to 6P 13ft</t>
  </si>
  <si>
    <t>80765</t>
  </si>
  <si>
    <t>GPS Light Duty Cable Kit</t>
  </si>
  <si>
    <t>81153</t>
  </si>
  <si>
    <t>CBL-LD</t>
  </si>
  <si>
    <t>AG V3R Pwr Gnd Disconnect Cbl</t>
  </si>
  <si>
    <t>81313</t>
  </si>
  <si>
    <t>EVIR Hardware Add-ons</t>
  </si>
  <si>
    <t>2010(A) Battery Pack (Blue)</t>
  </si>
  <si>
    <t>80013</t>
  </si>
  <si>
    <t>Round Adhesive 1.4" Dia</t>
  </si>
  <si>
    <t>80068</t>
  </si>
  <si>
    <t>2010 Handheld Vehicle Mount</t>
  </si>
  <si>
    <t>80312</t>
  </si>
  <si>
    <t>Reader Download Station</t>
  </si>
  <si>
    <t>HSRDS01</t>
  </si>
  <si>
    <t>Operator/Driver Card</t>
  </si>
  <si>
    <t>20055</t>
  </si>
  <si>
    <t>Vehicle Mount for V3R</t>
  </si>
  <si>
    <t>81496</t>
  </si>
  <si>
    <t>Operator/Driver Card (No Logo)</t>
  </si>
  <si>
    <t>20056</t>
  </si>
  <si>
    <t>Student Card - Unpunched</t>
  </si>
  <si>
    <t>81305</t>
  </si>
  <si>
    <t>ZPASS Hardware Add-ons</t>
  </si>
  <si>
    <t>ZPASS-ADD</t>
  </si>
  <si>
    <t>Student Card - Pre Punched</t>
  </si>
  <si>
    <t>30034</t>
  </si>
  <si>
    <t>Company Name:</t>
  </si>
  <si>
    <t>City, State:</t>
  </si>
  <si>
    <t>Zip Code:</t>
  </si>
  <si>
    <t>Phone Number:</t>
  </si>
  <si>
    <t>Cables</t>
  </si>
  <si>
    <t>2. Delivery date will be confirmed upon receipt of purchase order.</t>
  </si>
  <si>
    <t>5. For items not available in the options above, please call your Sales Representative or 1.877.843.3847 for Customer Care for further assistance on your order.</t>
  </si>
  <si>
    <t xml:space="preserve">   your company, (ii) acknowledging that you have reviewed the information on this document, and (iii) are </t>
  </si>
  <si>
    <t xml:space="preserve">    instructing Zonar to order the items selected as indicated on this form.</t>
  </si>
  <si>
    <t>PO:</t>
  </si>
  <si>
    <t>Special Requests</t>
  </si>
  <si>
    <t>Ancillary Hardware Total</t>
  </si>
  <si>
    <t>Cable Total</t>
  </si>
  <si>
    <t>Name:</t>
  </si>
  <si>
    <t>Title:</t>
  </si>
  <si>
    <t>DELIVERY DATE</t>
  </si>
  <si>
    <t>4. Shipping and Tax costs not included in quote above, but will be billed at cost</t>
  </si>
  <si>
    <t>7. To ensure order is processed promptly, please complete all fields in this form. Any incomplete forms may be delayed while processing.</t>
  </si>
  <si>
    <t>X</t>
  </si>
  <si>
    <t xml:space="preserve">1. By filling out and sending this form, you are: (i) representing that you are authorized to act on behalf of </t>
  </si>
  <si>
    <t>Billing Address</t>
  </si>
  <si>
    <t>Shipping Address</t>
  </si>
  <si>
    <t>DESCRIPTION (Select Items Here)</t>
  </si>
  <si>
    <t>6-9 Pin Adapter</t>
  </si>
  <si>
    <t>81632</t>
  </si>
  <si>
    <t>Round Black Asset NFC Tag</t>
  </si>
  <si>
    <t>20101</t>
  </si>
  <si>
    <t>Round Marigold Asset NFC Tag</t>
  </si>
  <si>
    <t>20085</t>
  </si>
  <si>
    <t>20102</t>
  </si>
  <si>
    <t>Black Zone NFC Tag #01</t>
  </si>
  <si>
    <t>Black Zone NFC Tag #02</t>
  </si>
  <si>
    <t>Black Zone NFC Tag #03</t>
  </si>
  <si>
    <t>Black Zone NFC Tag #04</t>
  </si>
  <si>
    <t>Black Zone NFC Tag #05</t>
  </si>
  <si>
    <t>Black Zone NFC Tag #06</t>
  </si>
  <si>
    <t>Black Zone NFC Tag #07</t>
  </si>
  <si>
    <t>Black Zone NFC Tag #08</t>
  </si>
  <si>
    <t>Black Zone NFC Tag #09</t>
  </si>
  <si>
    <t>Black Zone NFC Tag #10</t>
  </si>
  <si>
    <t>Black Zone NFC Tag #11</t>
  </si>
  <si>
    <t>Black Zone NFC Tag #12</t>
  </si>
  <si>
    <t>Black Zone NFC Tag #13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</si>
  <si>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</si>
  <si>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</si>
  <si>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</si>
  <si>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</si>
  <si>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</si>
  <si>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</si>
  <si>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</si>
  <si>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</si>
  <si>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</si>
  <si>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</si>
  <si>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</si>
  <si>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</si>
  <si>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Marigold Zone NFC Tag #01</t>
  </si>
  <si>
    <t>Marigold Zone NFC Tag #02</t>
  </si>
  <si>
    <t>Marigold Zone NFC Tag #03</t>
  </si>
  <si>
    <t>Marigold Zone NFC Tag #04</t>
  </si>
  <si>
    <t>Marigold Zone NFC Tag #05</t>
  </si>
  <si>
    <t>Marigold Zone NFC Tag #06</t>
  </si>
  <si>
    <t>Marigold Zone NFC Tag #07</t>
  </si>
  <si>
    <t>Marigold Zone NFC Tag #08</t>
  </si>
  <si>
    <t>Marigold Zone NFC Tag #09</t>
  </si>
  <si>
    <t>Marigold Zone NFC Tag #10</t>
  </si>
  <si>
    <t>Marigold Zone NFC Tag #11</t>
  </si>
  <si>
    <t>Marigold Zone NFC Tag #12</t>
  </si>
  <si>
    <t>Marigold Zone NFC Tag #13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</si>
  <si>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</si>
  <si>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</si>
  <si>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</si>
  <si>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</si>
  <si>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</si>
  <si>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</si>
  <si>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</si>
  <si>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</si>
  <si>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</si>
  <si>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</si>
  <si>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</si>
  <si>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</si>
  <si>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</si>
  <si>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Zones 1-11 Marigold NFC Tag Kit</t>
  </si>
  <si>
    <t>81617</t>
  </si>
  <si>
    <t>81613</t>
  </si>
  <si>
    <t>Zones 1-7 Black NFC Tag Kit</t>
  </si>
  <si>
    <t>80932</t>
  </si>
  <si>
    <t>Revision JWG 10152019</t>
  </si>
  <si>
    <t>8. Should the Submit Order button cause an error, you may save and email this form directly to orders@zonarsystems.com.</t>
  </si>
  <si>
    <t>6. Firm pricing will be provided in a Zonar Sales Invoice.</t>
  </si>
  <si>
    <t>81660</t>
  </si>
  <si>
    <t>---Backbone Power Cables and Adapters---</t>
  </si>
  <si>
    <t>---Plug&amp;Play Power Cables and Adapters---</t>
  </si>
  <si>
    <t>---Basic 4-Pin Cables---</t>
  </si>
  <si>
    <t>---Tablet Cables---</t>
  </si>
  <si>
    <t>---Accessory Cables---</t>
  </si>
  <si>
    <t>---V3R Cables---</t>
  </si>
  <si>
    <t>2-Pin Deutsch Y Splitter</t>
  </si>
  <si>
    <t>3-Pin Deutsch Cable Kit, White Wire</t>
  </si>
  <si>
    <t>81652</t>
  </si>
  <si>
    <t>3-Pin J1939 500K Cable Kit</t>
  </si>
  <si>
    <t>81599</t>
  </si>
  <si>
    <t>9-Pin J1939 500k Y-Splitter Cable</t>
  </si>
  <si>
    <t>81658</t>
  </si>
  <si>
    <t>AMP 2-Pin Universal Node Super Seal Cable</t>
  </si>
  <si>
    <t>Backbone Extension 500K Cable</t>
  </si>
  <si>
    <t>Cable Assembly RP1226 (Paccar Only)</t>
  </si>
  <si>
    <t>GPS 4PIN Power w/Chassis Gnd</t>
  </si>
  <si>
    <t>Met150 2-Pin Universal Node Cable</t>
  </si>
  <si>
    <t>Next Gen Cascadia Retrofit Cable</t>
  </si>
  <si>
    <t>81635</t>
  </si>
  <si>
    <t>Tab Active2 Cable</t>
  </si>
  <si>
    <t>81656</t>
  </si>
  <si>
    <t>TA2-ADD</t>
  </si>
  <si>
    <t>20051</t>
  </si>
  <si>
    <t>2020 Power Adapter Cable</t>
  </si>
  <si>
    <t>20084</t>
  </si>
  <si>
    <t>---Cards---</t>
  </si>
  <si>
    <t>---EVIR RFID/NFC Tags---</t>
  </si>
  <si>
    <t>Tab Active2 Dock (Proclip)</t>
  </si>
  <si>
    <t>20136</t>
  </si>
  <si>
    <t>---2010 EVIR Hardware---</t>
  </si>
  <si>
    <t>2010 Handheld</t>
  </si>
  <si>
    <t>20001</t>
  </si>
  <si>
    <t>EVIR Hardware</t>
  </si>
  <si>
    <t>EVIR</t>
  </si>
  <si>
    <t>---ZTRAK Hardware---</t>
  </si>
  <si>
    <t>V3/V4 Mounting Bracket</t>
  </si>
  <si>
    <t>80326</t>
  </si>
  <si>
    <t>GPSVM - Messaging PCBA Board</t>
  </si>
  <si>
    <t>RAM Mount w/ Backing Plate</t>
  </si>
  <si>
    <t>RAM Mount Screws 4x10 - 24x9/16 in Patch Screw</t>
  </si>
  <si>
    <t>20079</t>
  </si>
  <si>
    <t>Tab Active2 Multi-Device Charger</t>
  </si>
  <si>
    <t>20141</t>
  </si>
  <si>
    <t>Tab Active2 Screen Protector</t>
  </si>
  <si>
    <t>20138</t>
  </si>
  <si>
    <t>Tab Active2 Travel Power Adaptor</t>
  </si>
  <si>
    <t>20137</t>
  </si>
  <si>
    <t>---Tab Active2 Hardware---</t>
  </si>
  <si>
    <t>---Connect Hardware---</t>
  </si>
  <si>
    <t>Connect Dock v2</t>
  </si>
  <si>
    <t>20117</t>
  </si>
  <si>
    <t>20059</t>
  </si>
  <si>
    <t>Connect Wall Adapter</t>
  </si>
  <si>
    <t>20083</t>
  </si>
  <si>
    <t>Connect Wall Adapter Cable</t>
  </si>
  <si>
    <t>---Zonar Mounting Hardware---</t>
  </si>
  <si>
    <t>V3/V4 Mounting Bracket Screws</t>
  </si>
  <si>
    <t>80209</t>
  </si>
  <si>
    <t>Z Pass RAM Mount Bulk Kit</t>
  </si>
  <si>
    <t>30024</t>
  </si>
  <si>
    <t>Tab Active2 Replacement Battery</t>
  </si>
  <si>
    <t>20139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</si>
</sst>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9"/>
      <color rgb="FF000000"/>
      <name val="Trebuchet MS"/>
      <family val="2"/>
    </font>
    <font>
      <i/>
      <sz val="9"/>
      <name val="Calibri"/>
      <family val="2"/>
      <scheme val="minor"/>
    </font>
    <font>
      <i/>
      <sz val="9"/>
      <name val="Trebuchet MS"/>
      <family val="2"/>
    </font>
    <font>
      <i/>
      <sz val="8"/>
      <name val="Trebuchet MS"/>
      <family val="2"/>
    </font>
    <font>
      <b/>
      <sz val="11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2"/>
      </right>
      <top style="medium">
        <color theme="4" tint="-0.249977111117893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/>
      <bottom style="medium">
        <color theme="4" tint="-0.249977111117893"/>
      </bottom>
      <diagonal/>
    </border>
    <border>
      <left/>
      <right/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4" tint="-0.249977111117893"/>
      </bottom>
      <diagonal/>
    </border>
    <border>
      <left style="medium">
        <color theme="2"/>
      </left>
      <right/>
      <top/>
      <bottom/>
      <diagonal/>
    </border>
    <border>
      <left style="medium">
        <color theme="2"/>
      </left>
      <right style="medium">
        <color theme="2"/>
      </right>
      <top style="medium">
        <color theme="4" tint="-0.249977111117893"/>
      </top>
      <bottom style="medium">
        <color theme="2"/>
      </bottom>
      <diagonal/>
    </border>
    <border>
      <left style="medium">
        <color theme="2"/>
      </left>
      <right/>
      <top style="medium">
        <color theme="4" tint="-0.249977111117893"/>
      </top>
      <bottom style="medium">
        <color theme="2"/>
      </bottom>
      <diagonal/>
    </border>
    <border>
      <left/>
      <right/>
      <top style="medium">
        <color theme="4" tint="-0.249977111117893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/>
      <right/>
      <top/>
      <bottom style="medium">
        <color theme="4" tint="0.79998168889431442"/>
      </bottom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 style="medium">
        <color theme="4"/>
      </top>
      <bottom/>
      <diagonal/>
    </border>
    <border>
      <left style="medium">
        <color theme="4"/>
      </left>
      <right style="medium">
        <color theme="4" tint="0.79998168889431442"/>
      </right>
      <top/>
      <bottom style="medium">
        <color theme="4"/>
      </bottom>
      <diagonal/>
    </border>
    <border>
      <left style="medium">
        <color theme="4"/>
      </left>
      <right style="medium">
        <color theme="4" tint="0.79998168889431442"/>
      </right>
      <top style="medium">
        <color theme="4"/>
      </top>
      <bottom style="medium">
        <color theme="4"/>
      </bottom>
      <diagonal/>
    </border>
    <border>
      <left/>
      <right style="medium">
        <color theme="4" tint="0.79998168889431442"/>
      </right>
      <top/>
      <bottom style="medium">
        <color theme="4"/>
      </bottom>
      <diagonal/>
    </border>
    <border>
      <left/>
      <right style="medium">
        <color theme="4" tint="0.79998168889431442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/>
      </left>
      <right style="medium">
        <color theme="4" tint="0.79998168889431442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2"/>
      </left>
      <right style="medium">
        <color theme="4" tint="0.79998168889431442"/>
      </right>
      <top style="medium">
        <color theme="2"/>
      </top>
      <bottom style="medium">
        <color theme="2"/>
      </bottom>
      <diagonal/>
    </border>
    <border>
      <left/>
      <right style="medium">
        <color theme="4" tint="0.79998168889431442"/>
      </right>
      <top/>
      <bottom style="thin">
        <color theme="4" tint="-0.249977111117893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2"/>
      </right>
      <top style="medium">
        <color theme="2"/>
      </top>
      <bottom style="medium">
        <color theme="4" tint="0.79998168889431442"/>
      </bottom>
      <diagonal/>
    </border>
    <border>
      <left style="medium">
        <color theme="2"/>
      </left>
      <right/>
      <top style="medium">
        <color theme="2"/>
      </top>
      <bottom style="medium">
        <color theme="4" tint="0.79998168889431442"/>
      </bottom>
      <diagonal/>
    </border>
    <border>
      <left/>
      <right/>
      <top style="medium">
        <color theme="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 style="medium">
        <color theme="4" tint="-0.249977111117893"/>
      </top>
      <bottom/>
      <diagonal/>
    </border>
    <border>
      <left style="medium">
        <color theme="2"/>
      </left>
      <right style="medium">
        <color theme="4" tint="0.79998168889431442"/>
      </right>
      <top style="medium">
        <color theme="4" tint="-0.249977111117893"/>
      </top>
      <bottom style="medium">
        <color theme="2"/>
      </bottom>
      <diagonal/>
    </border>
    <border>
      <left style="medium">
        <color theme="2"/>
      </left>
      <right style="medium">
        <color theme="4" tint="0.79998168889431442"/>
      </right>
      <top style="medium">
        <color theme="2"/>
      </top>
      <bottom/>
      <diagonal/>
    </border>
    <border>
      <left style="medium">
        <color theme="2"/>
      </left>
      <right style="medium">
        <color theme="4" tint="0.79998168889431442"/>
      </right>
      <top style="medium">
        <color theme="2"/>
      </top>
      <bottom style="medium">
        <color theme="4" tint="-0.249977111117893"/>
      </bottom>
      <diagonal/>
    </border>
    <border>
      <left/>
      <right/>
      <top style="hair">
        <color indexed="64"/>
      </top>
      <bottom style="medium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7">
    <xf numFmtId="0" fontId="0" fillId="0" borderId="0" xfId="0"/>
    <xf numFmtId="49" fontId="12" fillId="0" borderId="14" xfId="0" applyNumberFormat="1" applyFont="1" applyBorder="1"/>
    <xf numFmtId="49" fontId="12" fillId="0" borderId="15" xfId="0" applyNumberFormat="1" applyFont="1" applyBorder="1"/>
    <xf numFmtId="165" fontId="12" fillId="0" borderId="15" xfId="0" applyNumberFormat="1" applyFont="1" applyBorder="1"/>
    <xf numFmtId="0" fontId="0" fillId="0" borderId="0" xfId="0" applyBorder="1"/>
    <xf numFmtId="0" fontId="0" fillId="5" borderId="17" xfId="0" applyFill="1" applyBorder="1" applyProtection="1">
      <protection hidden="1"/>
    </xf>
    <xf numFmtId="0" fontId="0" fillId="5" borderId="28" xfId="0" applyFill="1" applyBorder="1" applyProtection="1">
      <protection locked="0"/>
    </xf>
    <xf numFmtId="0" fontId="0" fillId="5" borderId="16" xfId="0" applyFill="1" applyBorder="1" applyProtection="1">
      <protection hidden="1"/>
    </xf>
    <xf numFmtId="0" fontId="0" fillId="5" borderId="51" xfId="0" applyFill="1" applyBorder="1" applyProtection="1">
      <protection hidden="1"/>
    </xf>
    <xf numFmtId="0" fontId="0" fillId="5" borderId="24" xfId="0" applyFill="1" applyBorder="1" applyProtection="1">
      <protection locked="0"/>
    </xf>
    <xf numFmtId="0" fontId="0" fillId="5" borderId="24" xfId="0" applyFill="1" applyBorder="1" applyProtection="1">
      <protection hidden="1"/>
    </xf>
    <xf numFmtId="0" fontId="0" fillId="5" borderId="42" xfId="0" applyFill="1" applyBorder="1" applyProtection="1">
      <protection hidden="1"/>
    </xf>
    <xf numFmtId="0" fontId="0" fillId="5" borderId="18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5" borderId="35" xfId="0" applyFill="1" applyBorder="1" applyProtection="1">
      <protection hidden="1"/>
    </xf>
    <xf numFmtId="0" fontId="0" fillId="5" borderId="52" xfId="0" applyFill="1" applyBorder="1" applyProtection="1">
      <protection hidden="1"/>
    </xf>
    <xf numFmtId="0" fontId="0" fillId="5" borderId="18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5" borderId="20" xfId="0" applyFill="1" applyBorder="1" applyProtection="1">
      <protection hidden="1"/>
    </xf>
    <xf numFmtId="0" fontId="0" fillId="5" borderId="53" xfId="0" applyFill="1" applyBorder="1" applyProtection="1">
      <protection hidden="1"/>
    </xf>
    <xf numFmtId="0" fontId="0" fillId="5" borderId="19" xfId="0" applyFill="1" applyBorder="1" applyProtection="1">
      <protection locked="0"/>
    </xf>
    <xf numFmtId="0" fontId="0" fillId="5" borderId="50" xfId="0" applyFill="1" applyBorder="1" applyProtection="1">
      <protection hidden="1"/>
    </xf>
    <xf numFmtId="0" fontId="0" fillId="5" borderId="25" xfId="0" applyFill="1" applyBorder="1" applyProtection="1">
      <protection locked="0"/>
    </xf>
    <xf numFmtId="0" fontId="0" fillId="5" borderId="45" xfId="0" applyFill="1" applyBorder="1" applyProtection="1">
      <protection hidden="1"/>
    </xf>
    <xf numFmtId="0" fontId="0" fillId="5" borderId="45" xfId="0" applyFill="1" applyBorder="1" applyProtection="1">
      <protection locked="0"/>
    </xf>
    <xf numFmtId="44" fontId="0" fillId="5" borderId="37" xfId="0" applyNumberForma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44" fontId="9" fillId="5" borderId="38" xfId="1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left" vertical="center" readingOrder="1"/>
      <protection hidden="1"/>
    </xf>
    <xf numFmtId="0" fontId="9" fillId="5" borderId="0" xfId="0" applyFont="1" applyFill="1" applyBorder="1" applyProtection="1">
      <protection hidden="1"/>
    </xf>
    <xf numFmtId="0" fontId="10" fillId="5" borderId="2" xfId="0" applyFont="1" applyFill="1" applyBorder="1" applyAlignment="1" applyProtection="1">
      <alignment horizontal="left"/>
      <protection hidden="1"/>
    </xf>
    <xf numFmtId="44" fontId="9" fillId="5" borderId="36" xfId="1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left" vertical="center" readingOrder="1"/>
      <protection hidden="1"/>
    </xf>
    <xf numFmtId="0" fontId="14" fillId="5" borderId="0" xfId="0" applyFont="1" applyFill="1" applyBorder="1" applyProtection="1">
      <protection hidden="1"/>
    </xf>
    <xf numFmtId="0" fontId="9" fillId="5" borderId="35" xfId="0" applyFont="1" applyFill="1" applyBorder="1" applyProtection="1">
      <protection hidden="1"/>
    </xf>
    <xf numFmtId="0" fontId="15" fillId="5" borderId="0" xfId="0" applyFont="1" applyFill="1" applyBorder="1" applyAlignment="1" applyProtection="1">
      <alignment horizontal="left" vertical="center" readingOrder="1"/>
      <protection hidden="1"/>
    </xf>
    <xf numFmtId="0" fontId="15" fillId="5" borderId="34" xfId="0" applyFont="1" applyFill="1" applyBorder="1" applyAlignment="1" applyProtection="1">
      <alignment horizontal="left" vertical="center" readingOrder="1"/>
      <protection hidden="1"/>
    </xf>
    <xf numFmtId="0" fontId="0" fillId="5" borderId="0" xfId="0" applyFill="1" applyBorder="1" applyProtection="1">
      <protection hidden="1"/>
    </xf>
    <xf numFmtId="0" fontId="16" fillId="5" borderId="34" xfId="0" applyFont="1" applyFill="1" applyBorder="1" applyAlignment="1" applyProtection="1">
      <alignment horizontal="left" vertical="center" readingOrder="1"/>
      <protection hidden="1"/>
    </xf>
    <xf numFmtId="0" fontId="0" fillId="5" borderId="44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33" xfId="0" applyFill="1" applyBorder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164" fontId="0" fillId="5" borderId="35" xfId="0" applyNumberForma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Protection="1">
      <protection hidden="1"/>
    </xf>
    <xf numFmtId="0" fontId="2" fillId="5" borderId="35" xfId="0" applyFont="1" applyFill="1" applyBorder="1" applyAlignment="1" applyProtection="1">
      <protection hidden="1"/>
    </xf>
    <xf numFmtId="0" fontId="0" fillId="5" borderId="35" xfId="0" applyFill="1" applyBorder="1" applyAlignment="1" applyProtection="1"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0" fillId="5" borderId="43" xfId="0" applyFill="1" applyBorder="1" applyProtection="1"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8" xfId="0" applyBorder="1" applyProtection="1">
      <protection hidden="1"/>
    </xf>
    <xf numFmtId="0" fontId="21" fillId="5" borderId="0" xfId="0" applyFont="1" applyFill="1" applyAlignment="1" applyProtection="1">
      <alignment horizontal="right"/>
      <protection hidden="1"/>
    </xf>
    <xf numFmtId="0" fontId="17" fillId="5" borderId="34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horizontal="center"/>
      <protection hidden="1"/>
    </xf>
    <xf numFmtId="0" fontId="0" fillId="5" borderId="54" xfId="0" applyFill="1" applyBorder="1" applyProtection="1">
      <protection hidden="1"/>
    </xf>
    <xf numFmtId="0" fontId="6" fillId="5" borderId="34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0" fillId="5" borderId="22" xfId="0" applyFill="1" applyBorder="1" applyProtection="1">
      <protection locked="0" hidden="1"/>
    </xf>
    <xf numFmtId="0" fontId="0" fillId="5" borderId="23" xfId="0" applyFill="1" applyBorder="1" applyProtection="1">
      <protection locked="0" hidden="1"/>
    </xf>
    <xf numFmtId="0" fontId="0" fillId="5" borderId="17" xfId="0" applyFill="1" applyBorder="1" applyProtection="1">
      <protection locked="0" hidden="1"/>
    </xf>
    <xf numFmtId="0" fontId="0" fillId="5" borderId="31" xfId="0" applyFill="1" applyBorder="1" applyProtection="1">
      <protection locked="0" hidden="1"/>
    </xf>
    <xf numFmtId="0" fontId="0" fillId="5" borderId="21" xfId="0" applyFill="1" applyBorder="1" applyProtection="1">
      <protection locked="0" hidden="1"/>
    </xf>
    <xf numFmtId="0" fontId="0" fillId="5" borderId="32" xfId="0" applyFill="1" applyBorder="1" applyProtection="1">
      <protection locked="0"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4" fillId="7" borderId="12" xfId="0" applyFont="1" applyFill="1" applyBorder="1" applyAlignment="1" applyProtection="1">
      <alignment horizontal="center" vertical="center"/>
      <protection hidden="1"/>
    </xf>
    <xf numFmtId="0" fontId="4" fillId="7" borderId="39" xfId="0" applyFont="1" applyFill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8" borderId="36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4" fillId="7" borderId="12" xfId="0" applyFont="1" applyFill="1" applyBorder="1" applyAlignment="1" applyProtection="1">
      <alignment horizontal="center" vertical="center" wrapText="1"/>
      <protection hidden="1"/>
    </xf>
    <xf numFmtId="0" fontId="4" fillId="7" borderId="13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locked="0" hidden="1"/>
    </xf>
    <xf numFmtId="0" fontId="0" fillId="5" borderId="18" xfId="0" applyFill="1" applyBorder="1" applyProtection="1">
      <protection locked="0"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6" fillId="7" borderId="40" xfId="0" applyFont="1" applyFill="1" applyBorder="1" applyAlignment="1" applyProtection="1">
      <alignment horizontal="left"/>
      <protection hidden="1"/>
    </xf>
    <xf numFmtId="0" fontId="3" fillId="6" borderId="34" xfId="0" applyFont="1" applyFill="1" applyBorder="1" applyAlignment="1" applyProtection="1">
      <alignment horizontal="right"/>
      <protection hidden="1"/>
    </xf>
    <xf numFmtId="0" fontId="3" fillId="6" borderId="0" xfId="0" applyFont="1" applyFill="1" applyBorder="1" applyAlignment="1" applyProtection="1">
      <alignment horizontal="right"/>
      <protection hidden="1"/>
    </xf>
    <xf numFmtId="0" fontId="3" fillId="6" borderId="35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0" fillId="5" borderId="46" xfId="0" applyFill="1" applyBorder="1" applyProtection="1">
      <protection locked="0" hidden="1"/>
    </xf>
    <xf numFmtId="0" fontId="0" fillId="5" borderId="47" xfId="0" applyFill="1" applyBorder="1" applyProtection="1">
      <protection locked="0" hidden="1"/>
    </xf>
    <xf numFmtId="0" fontId="0" fillId="5" borderId="45" xfId="0" applyFill="1" applyBorder="1" applyProtection="1">
      <protection locked="0" hidden="1"/>
    </xf>
    <xf numFmtId="0" fontId="0" fillId="5" borderId="27" xfId="0" applyFill="1" applyBorder="1" applyProtection="1">
      <protection locked="0"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0" fillId="5" borderId="29" xfId="0" applyFill="1" applyBorder="1" applyProtection="1">
      <protection locked="0" hidden="1"/>
    </xf>
    <xf numFmtId="0" fontId="0" fillId="5" borderId="30" xfId="0" applyFill="1" applyBorder="1" applyProtection="1">
      <protection locked="0" hidden="1"/>
    </xf>
    <xf numFmtId="0" fontId="0" fillId="5" borderId="16" xfId="0" applyFill="1" applyBorder="1" applyProtection="1">
      <protection locked="0" hidden="1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ont="1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4" xfId="0" applyFon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19" fillId="5" borderId="6" xfId="2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 wrapText="1"/>
      <protection hidden="1"/>
    </xf>
    <xf numFmtId="0" fontId="0" fillId="5" borderId="5" xfId="0" applyFill="1" applyBorder="1" applyAlignment="1" applyProtection="1">
      <alignment horizontal="left"/>
      <protection hidden="1"/>
    </xf>
    <xf numFmtId="0" fontId="2" fillId="5" borderId="5" xfId="0" applyFont="1" applyFill="1" applyBorder="1" applyAlignment="1" applyProtection="1">
      <alignment horizontal="left"/>
      <protection hidden="1"/>
    </xf>
    <xf numFmtId="0" fontId="0" fillId="5" borderId="4" xfId="0" applyFill="1" applyBorder="1" applyProtection="1">
      <protection locked="0"/>
    </xf>
    <xf numFmtId="14" fontId="0" fillId="5" borderId="4" xfId="0" applyNumberFormat="1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6" xfId="0" applyFill="1" applyBorder="1" applyProtection="1">
      <protection locked="0"/>
    </xf>
    <xf numFmtId="0" fontId="18" fillId="5" borderId="49" xfId="0" applyFont="1" applyFill="1" applyBorder="1" applyAlignment="1" applyProtection="1">
      <alignment horizontal="center"/>
      <protection locked="0"/>
    </xf>
    <xf numFmtId="0" fontId="17" fillId="5" borderId="5" xfId="0" applyFont="1" applyFill="1" applyBorder="1" applyAlignment="1" applyProtection="1">
      <alignment horizontal="center"/>
      <protection locked="0"/>
    </xf>
    <xf numFmtId="49" fontId="12" fillId="0" borderId="14" xfId="0" applyNumberFormat="1" applyFont="1" applyBorder="1" applyProtection="1"/>
    <xf numFmtId="49" fontId="12" fillId="0" borderId="15" xfId="0" applyNumberFormat="1" applyFont="1" applyBorder="1" applyProtection="1"/>
    <xf numFmtId="49" fontId="12" fillId="0" borderId="15" xfId="0" quotePrefix="1" applyNumberFormat="1" applyFont="1" applyBorder="1" applyProtection="1"/>
    <xf numFmtId="165" fontId="12" fillId="0" borderId="15" xfId="0" applyNumberFormat="1" applyFont="1" applyBorder="1" applyProtection="1"/>
    <xf numFmtId="49" fontId="12" fillId="4" borderId="14" xfId="0" applyNumberFormat="1" applyFont="1" applyFill="1" applyBorder="1" applyProtection="1"/>
    <xf numFmtId="49" fontId="12" fillId="4" borderId="15" xfId="0" applyNumberFormat="1" applyFont="1" applyFill="1" applyBorder="1" applyProtection="1"/>
    <xf numFmtId="165" fontId="12" fillId="4" borderId="15" xfId="0" applyNumberFormat="1" applyFont="1" applyFill="1" applyBorder="1" applyProtection="1"/>
    <xf numFmtId="49" fontId="12" fillId="4" borderId="15" xfId="0" quotePrefix="1" applyNumberFormat="1" applyFont="1" applyFill="1" applyBorder="1" applyProtection="1"/>
    <xf numFmtId="49" fontId="12" fillId="0" borderId="14" xfId="0" applyNumberFormat="1" applyFont="1" applyFill="1" applyBorder="1" applyProtection="1"/>
    <xf numFmtId="49" fontId="12" fillId="0" borderId="15" xfId="0" applyNumberFormat="1" applyFont="1" applyFill="1" applyBorder="1" applyProtection="1"/>
    <xf numFmtId="165" fontId="12" fillId="0" borderId="15" xfId="0" applyNumberFormat="1" applyFont="1" applyFill="1" applyBorder="1" applyProtection="1"/>
    <xf numFmtId="49" fontId="12" fillId="2" borderId="14" xfId="0" applyNumberFormat="1" applyFont="1" applyFill="1" applyBorder="1" applyProtection="1"/>
    <xf numFmtId="49" fontId="12" fillId="2" borderId="15" xfId="0" applyNumberFormat="1" applyFont="1" applyFill="1" applyBorder="1" applyProtection="1"/>
    <xf numFmtId="165" fontId="12" fillId="2" borderId="15" xfId="0" applyNumberFormat="1" applyFont="1" applyFill="1" applyBorder="1" applyProtection="1"/>
    <xf numFmtId="0" fontId="11" fillId="3" borderId="14" xfId="0" applyFont="1" applyFill="1" applyBorder="1" applyProtection="1"/>
    <xf numFmtId="0" fontId="11" fillId="3" borderId="15" xfId="0" applyFont="1" applyFill="1" applyBorder="1" applyProtection="1"/>
    <xf numFmtId="49" fontId="12" fillId="0" borderId="15" xfId="0" quotePrefix="1" applyNumberFormat="1" applyFont="1" applyFill="1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0</xdr:rowOff>
    </xdr:from>
    <xdr:to>
      <xdr:col>3</xdr:col>
      <xdr:colOff>726</xdr:colOff>
      <xdr:row>4</xdr:row>
      <xdr:rowOff>173355</xdr:rowOff>
    </xdr:to>
    <xdr:pic>
      <xdr:nvPicPr>
        <xdr:cNvPr id="3" name="Picture 2" descr="https://portal.zonarsystems.com/sites/marketing/Graphics/Logos/Zonar%20Light%20Backgroun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19175"/>
          <a:ext cx="2741036" cy="659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8626</xdr:colOff>
          <xdr:row>62</xdr:row>
          <xdr:rowOff>103517</xdr:rowOff>
        </xdr:from>
        <xdr:to>
          <xdr:col>4</xdr:col>
          <xdr:colOff>8626</xdr:colOff>
          <xdr:row>66</xdr:row>
          <xdr:rowOff>103517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Submit Order!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9"/>
  <sheetViews>
    <sheetView showGridLines="0" showRowColHeaders="0" tabSelected="1" topLeftCell="A37" zoomScale="89" zoomScaleNormal="89" workbookViewId="0">
      <selection activeCell="F13" sqref="F13:G13"/>
    </sheetView>
  </sheetViews>
  <sheetFormatPr defaultRowHeight="14.3" x14ac:dyDescent="0.25"/>
  <cols>
    <col min="1" max="1" width="4.125" customWidth="1"/>
    <col min="2" max="8" width="20.375" customWidth="1"/>
    <col min="9" max="9" width="7.625" customWidth="1"/>
  </cols>
  <sheetData>
    <row r="1" spans="1:8" ht="15.8" thickBot="1" x14ac:dyDescent="0.3">
      <c r="A1" s="41"/>
      <c r="B1" s="42"/>
      <c r="C1" s="42"/>
      <c r="D1" s="42"/>
      <c r="E1" s="42"/>
      <c r="F1" s="42"/>
      <c r="G1" s="42"/>
      <c r="H1" s="42"/>
    </row>
    <row r="2" spans="1:8" ht="10.4" customHeight="1" x14ac:dyDescent="0.25">
      <c r="A2" s="15"/>
      <c r="B2" s="89" t="s">
        <v>0</v>
      </c>
      <c r="C2" s="90"/>
      <c r="D2" s="90"/>
      <c r="E2" s="90"/>
      <c r="F2" s="90"/>
      <c r="G2" s="90"/>
      <c r="H2" s="91"/>
    </row>
    <row r="3" spans="1:8" ht="14.45" customHeight="1" x14ac:dyDescent="0.25">
      <c r="A3" s="15"/>
      <c r="B3" s="89"/>
      <c r="C3" s="90"/>
      <c r="D3" s="90"/>
      <c r="E3" s="90"/>
      <c r="F3" s="90"/>
      <c r="G3" s="90"/>
      <c r="H3" s="91"/>
    </row>
    <row r="4" spans="1:8" ht="14.45" customHeight="1" x14ac:dyDescent="0.25">
      <c r="A4" s="15"/>
      <c r="B4" s="89"/>
      <c r="C4" s="90"/>
      <c r="D4" s="90"/>
      <c r="E4" s="90"/>
      <c r="F4" s="90"/>
      <c r="G4" s="90"/>
      <c r="H4" s="91"/>
    </row>
    <row r="5" spans="1:8" ht="17.5" customHeight="1" x14ac:dyDescent="0.25">
      <c r="A5" s="15"/>
      <c r="B5" s="89"/>
      <c r="C5" s="90"/>
      <c r="D5" s="90"/>
      <c r="E5" s="90"/>
      <c r="F5" s="90"/>
      <c r="G5" s="90"/>
      <c r="H5" s="91"/>
    </row>
    <row r="6" spans="1:8" x14ac:dyDescent="0.25">
      <c r="A6" s="15"/>
      <c r="B6" s="64" t="s">
        <v>1</v>
      </c>
      <c r="C6" s="65"/>
      <c r="D6" s="65"/>
      <c r="E6" s="38"/>
      <c r="F6" s="38"/>
      <c r="G6" s="43" t="s">
        <v>2</v>
      </c>
      <c r="H6" s="44">
        <f ca="1">TODAY()</f>
        <v>43754</v>
      </c>
    </row>
    <row r="7" spans="1:8" x14ac:dyDescent="0.25">
      <c r="A7" s="15"/>
      <c r="B7" s="64"/>
      <c r="C7" s="65"/>
      <c r="D7" s="65"/>
      <c r="E7" s="45"/>
      <c r="F7" s="38"/>
      <c r="G7" s="46"/>
      <c r="H7" s="44"/>
    </row>
    <row r="8" spans="1:8" ht="14.95" x14ac:dyDescent="0.25">
      <c r="A8" s="15"/>
      <c r="B8" s="43" t="s">
        <v>134</v>
      </c>
      <c r="C8" s="107"/>
      <c r="D8" s="107"/>
      <c r="E8" s="43" t="s">
        <v>3</v>
      </c>
      <c r="F8" s="104"/>
      <c r="G8" s="104"/>
      <c r="H8" s="47"/>
    </row>
    <row r="9" spans="1:8" ht="14.95" x14ac:dyDescent="0.25">
      <c r="A9" s="15"/>
      <c r="B9" s="43" t="s">
        <v>4</v>
      </c>
      <c r="C9" s="108"/>
      <c r="D9" s="108"/>
      <c r="E9" s="43" t="s">
        <v>5</v>
      </c>
      <c r="F9" s="109"/>
      <c r="G9" s="110"/>
      <c r="H9" s="48"/>
    </row>
    <row r="10" spans="1:8" ht="14.95" x14ac:dyDescent="0.25">
      <c r="A10" s="15"/>
      <c r="B10" s="43" t="s">
        <v>154</v>
      </c>
      <c r="C10" s="111"/>
      <c r="D10" s="112"/>
      <c r="E10" s="43" t="s">
        <v>155</v>
      </c>
      <c r="F10" s="113"/>
      <c r="G10" s="113"/>
      <c r="H10" s="47"/>
    </row>
    <row r="11" spans="1:8" ht="14.95" x14ac:dyDescent="0.25">
      <c r="A11" s="15"/>
      <c r="B11" s="49" t="s">
        <v>6</v>
      </c>
      <c r="C11" s="104"/>
      <c r="D11" s="104"/>
      <c r="E11" s="49" t="s">
        <v>6</v>
      </c>
      <c r="F11" s="105"/>
      <c r="G11" s="105"/>
      <c r="H11" s="47"/>
    </row>
    <row r="12" spans="1:8" ht="14.95" x14ac:dyDescent="0.25">
      <c r="A12" s="15"/>
      <c r="B12" s="49" t="s">
        <v>135</v>
      </c>
      <c r="C12" s="106"/>
      <c r="D12" s="106"/>
      <c r="E12" s="49" t="s">
        <v>135</v>
      </c>
      <c r="F12" s="103"/>
      <c r="G12" s="103"/>
      <c r="H12" s="47"/>
    </row>
    <row r="13" spans="1:8" ht="14.95" x14ac:dyDescent="0.25">
      <c r="A13" s="15"/>
      <c r="B13" s="49" t="s">
        <v>136</v>
      </c>
      <c r="C13" s="102"/>
      <c r="D13" s="102"/>
      <c r="E13" s="49" t="s">
        <v>136</v>
      </c>
      <c r="F13" s="103"/>
      <c r="G13" s="103"/>
      <c r="H13" s="47"/>
    </row>
    <row r="14" spans="1:8" ht="14.95" x14ac:dyDescent="0.25">
      <c r="A14" s="15"/>
      <c r="B14" s="49" t="s">
        <v>137</v>
      </c>
      <c r="C14" s="102"/>
      <c r="D14" s="102"/>
      <c r="E14" s="49" t="s">
        <v>137</v>
      </c>
      <c r="F14" s="103"/>
      <c r="G14" s="103"/>
      <c r="H14" s="47"/>
    </row>
    <row r="15" spans="1:8" ht="14.95" x14ac:dyDescent="0.25">
      <c r="A15" s="15"/>
      <c r="B15" s="43" t="s">
        <v>143</v>
      </c>
      <c r="C15" s="110"/>
      <c r="D15" s="110"/>
      <c r="E15" s="43" t="s">
        <v>144</v>
      </c>
      <c r="F15" s="107"/>
      <c r="G15" s="107"/>
      <c r="H15" s="47"/>
    </row>
    <row r="16" spans="1:8" ht="14.95" x14ac:dyDescent="0.25">
      <c r="A16" s="15"/>
      <c r="B16" s="61"/>
      <c r="C16" s="62"/>
      <c r="D16" s="62"/>
      <c r="E16" s="62"/>
      <c r="F16" s="119"/>
      <c r="G16" s="119"/>
      <c r="H16" s="15"/>
    </row>
    <row r="17" spans="1:13" ht="14.45" customHeight="1" thickBot="1" x14ac:dyDescent="0.3">
      <c r="A17" s="15"/>
      <c r="B17" s="38"/>
      <c r="C17" s="38"/>
      <c r="D17" s="38"/>
      <c r="E17" s="38"/>
      <c r="F17" s="63"/>
      <c r="G17" s="63"/>
      <c r="H17" s="15"/>
    </row>
    <row r="18" spans="1:13" ht="14.95" customHeight="1" x14ac:dyDescent="0.25">
      <c r="A18" s="15"/>
      <c r="B18" s="78" t="s">
        <v>7</v>
      </c>
      <c r="C18" s="79"/>
      <c r="D18" s="82" t="s">
        <v>8</v>
      </c>
      <c r="E18" s="78"/>
      <c r="F18" s="79"/>
      <c r="G18" s="72" t="s">
        <v>149</v>
      </c>
      <c r="H18" s="73"/>
    </row>
    <row r="19" spans="1:13" ht="14.95" thickBot="1" x14ac:dyDescent="0.3">
      <c r="A19" s="15"/>
      <c r="B19" s="80"/>
      <c r="C19" s="81"/>
      <c r="D19" s="83"/>
      <c r="E19" s="80"/>
      <c r="F19" s="81"/>
      <c r="G19" s="74"/>
      <c r="H19" s="75"/>
      <c r="L19" s="4"/>
      <c r="M19" s="4"/>
    </row>
    <row r="20" spans="1:13" ht="18" customHeight="1" x14ac:dyDescent="0.25">
      <c r="A20" s="15"/>
      <c r="B20" s="76" t="s">
        <v>9</v>
      </c>
      <c r="C20" s="76"/>
      <c r="D20" s="84" t="s">
        <v>10</v>
      </c>
      <c r="E20" s="84"/>
      <c r="F20" s="84"/>
      <c r="G20" s="76" t="s">
        <v>11</v>
      </c>
      <c r="H20" s="77"/>
    </row>
    <row r="21" spans="1:13" ht="15.8" thickBot="1" x14ac:dyDescent="0.3">
      <c r="A21" s="15"/>
      <c r="B21" s="38"/>
      <c r="C21" s="38"/>
      <c r="D21" s="38"/>
      <c r="E21" s="50"/>
      <c r="F21" s="50"/>
      <c r="G21" s="50"/>
      <c r="H21" s="51"/>
    </row>
    <row r="22" spans="1:13" ht="19.55" thickBot="1" x14ac:dyDescent="0.35">
      <c r="A22" s="15"/>
      <c r="B22" s="87" t="s">
        <v>31</v>
      </c>
      <c r="C22" s="87"/>
      <c r="D22" s="87"/>
      <c r="E22" s="87"/>
      <c r="F22" s="87"/>
      <c r="G22" s="87"/>
      <c r="H22" s="88"/>
    </row>
    <row r="23" spans="1:13" ht="15.8" thickBot="1" x14ac:dyDescent="0.3">
      <c r="A23" s="15"/>
      <c r="B23" s="52" t="s">
        <v>12</v>
      </c>
      <c r="C23" s="97" t="s">
        <v>156</v>
      </c>
      <c r="D23" s="98"/>
      <c r="E23" s="98"/>
      <c r="F23" s="53" t="s">
        <v>13</v>
      </c>
      <c r="G23" s="53" t="s">
        <v>14</v>
      </c>
      <c r="H23" s="54" t="s">
        <v>15</v>
      </c>
    </row>
    <row r="24" spans="1:13" ht="15.8" thickBot="1" x14ac:dyDescent="0.3">
      <c r="A24" s="15"/>
      <c r="B24" s="5" t="str">
        <f>_xlfn.IFNA(VLOOKUP($C24, 'Ancillary Hardware'!$C$4:$E$65, 2,FALSE), "")</f>
        <v/>
      </c>
      <c r="C24" s="99"/>
      <c r="D24" s="100"/>
      <c r="E24" s="101"/>
      <c r="F24" s="6"/>
      <c r="G24" s="7" t="str">
        <f>_xlfn.IFNA(VLOOKUP($C24, 'Ancillary Hardware'!$C$4:$E$65, 3,FALSE), "")</f>
        <v/>
      </c>
      <c r="H24" s="8" t="str">
        <f>IFERROR(F24*G24, " ")</f>
        <v xml:space="preserve"> </v>
      </c>
    </row>
    <row r="25" spans="1:13" ht="15.8" thickBot="1" x14ac:dyDescent="0.3">
      <c r="A25" s="15"/>
      <c r="B25" s="5" t="str">
        <f>_xlfn.IFNA(VLOOKUP($C25, 'Ancillary Hardware'!$C$4:$E$65, 2,FALSE), "")</f>
        <v/>
      </c>
      <c r="C25" s="85"/>
      <c r="D25" s="85"/>
      <c r="E25" s="86"/>
      <c r="F25" s="9"/>
      <c r="G25" s="10" t="str">
        <f>_xlfn.IFNA(VLOOKUP($C25, 'Ancillary Hardware'!$C$4:$E$65, 3,FALSE), "")</f>
        <v/>
      </c>
      <c r="H25" s="11" t="str">
        <f t="shared" ref="H25:H32" si="0">IFERROR(F25*G25, " ")</f>
        <v xml:space="preserve"> </v>
      </c>
    </row>
    <row r="26" spans="1:13" ht="15.8" thickBot="1" x14ac:dyDescent="0.3">
      <c r="A26" s="15"/>
      <c r="B26" s="5" t="str">
        <f>_xlfn.IFNA(VLOOKUP($C26, 'Ancillary Hardware'!$C$4:$E$65, 2,FALSE), "")</f>
        <v/>
      </c>
      <c r="C26" s="66"/>
      <c r="D26" s="67"/>
      <c r="E26" s="68"/>
      <c r="F26" s="9"/>
      <c r="G26" s="5" t="str">
        <f>_xlfn.IFNA(VLOOKUP($C26, 'Ancillary Hardware'!$C$4:$E$65, 3,FALSE), "")</f>
        <v/>
      </c>
      <c r="H26" s="11" t="str">
        <f t="shared" si="0"/>
        <v xml:space="preserve"> </v>
      </c>
    </row>
    <row r="27" spans="1:13" ht="15.8" thickBot="1" x14ac:dyDescent="0.3">
      <c r="A27" s="15"/>
      <c r="B27" s="5" t="str">
        <f>_xlfn.IFNA(VLOOKUP($C27, 'Ancillary Hardware'!$C$4:$E$65, 2,FALSE), "")</f>
        <v/>
      </c>
      <c r="C27" s="66"/>
      <c r="D27" s="67"/>
      <c r="E27" s="68"/>
      <c r="F27" s="9"/>
      <c r="G27" s="13" t="str">
        <f>_xlfn.IFNA(VLOOKUP($C27, 'Ancillary Hardware'!$C$4:$E$65, 3,FALSE), "")</f>
        <v/>
      </c>
      <c r="H27" s="11" t="str">
        <f t="shared" si="0"/>
        <v xml:space="preserve"> </v>
      </c>
    </row>
    <row r="28" spans="1:13" ht="15.8" thickBot="1" x14ac:dyDescent="0.3">
      <c r="A28" s="15"/>
      <c r="B28" s="5" t="str">
        <f>_xlfn.IFNA(VLOOKUP($C28, 'Ancillary Hardware'!$C$4:$E$65, 2,FALSE), "")</f>
        <v/>
      </c>
      <c r="C28" s="85"/>
      <c r="D28" s="85"/>
      <c r="E28" s="86"/>
      <c r="F28" s="9"/>
      <c r="G28" s="14" t="str">
        <f>_xlfn.IFNA(VLOOKUP($C28, 'Ancillary Hardware'!$C$4:$E$65, 3,FALSE), "")</f>
        <v/>
      </c>
      <c r="H28" s="15" t="str">
        <f t="shared" si="0"/>
        <v xml:space="preserve"> </v>
      </c>
    </row>
    <row r="29" spans="1:13" ht="15.8" thickBot="1" x14ac:dyDescent="0.3">
      <c r="A29" s="15"/>
      <c r="B29" s="5" t="str">
        <f>_xlfn.IFNA(VLOOKUP($C29, 'Ancillary Hardware'!$C$4:$E$65, 2,FALSE), "")</f>
        <v/>
      </c>
      <c r="C29" s="69"/>
      <c r="D29" s="70"/>
      <c r="E29" s="71"/>
      <c r="F29" s="9"/>
      <c r="G29" s="13" t="str">
        <f>_xlfn.IFNA(VLOOKUP($C29, 'Ancillary Hardware'!$C$4:$E$65, 3,FALSE), "")</f>
        <v/>
      </c>
      <c r="H29" s="16" t="str">
        <f t="shared" si="0"/>
        <v xml:space="preserve"> </v>
      </c>
    </row>
    <row r="30" spans="1:13" ht="15.8" thickBot="1" x14ac:dyDescent="0.3">
      <c r="A30" s="15"/>
      <c r="B30" s="5" t="str">
        <f>_xlfn.IFNA(VLOOKUP($C30, 'Ancillary Hardware'!$C$4:$E$65, 2,FALSE), "")</f>
        <v/>
      </c>
      <c r="C30" s="66"/>
      <c r="D30" s="67"/>
      <c r="E30" s="68"/>
      <c r="F30" s="9"/>
      <c r="G30" s="14" t="str">
        <f>_xlfn.IFNA(VLOOKUP($C30, 'Ancillary Hardware'!$C$4:$E$65, 3,FALSE), "")</f>
        <v/>
      </c>
      <c r="H30" s="11" t="str">
        <f t="shared" si="0"/>
        <v xml:space="preserve"> </v>
      </c>
    </row>
    <row r="31" spans="1:13" ht="15.8" thickBot="1" x14ac:dyDescent="0.3">
      <c r="A31" s="15"/>
      <c r="B31" s="5" t="str">
        <f>_xlfn.IFNA(VLOOKUP($C31, 'Ancillary Hardware'!$C$4:$E$65, 2,FALSE), "")</f>
        <v/>
      </c>
      <c r="C31" s="66"/>
      <c r="D31" s="67"/>
      <c r="E31" s="68"/>
      <c r="F31" s="17"/>
      <c r="G31" s="14" t="str">
        <f>_xlfn.IFNA(VLOOKUP($C31, 'Ancillary Hardware'!$C$4:$E$65, 3,FALSE), "")</f>
        <v/>
      </c>
      <c r="H31" s="15" t="str">
        <f t="shared" si="0"/>
        <v xml:space="preserve"> </v>
      </c>
    </row>
    <row r="32" spans="1:13" ht="18.7" customHeight="1" thickBot="1" x14ac:dyDescent="0.3">
      <c r="A32" s="15"/>
      <c r="B32" s="5" t="str">
        <f>_xlfn.IFNA(VLOOKUP($C32, 'Ancillary Hardware'!$C$4:$E$65, 2,FALSE), "")</f>
        <v/>
      </c>
      <c r="C32" s="85"/>
      <c r="D32" s="85"/>
      <c r="E32" s="86"/>
      <c r="F32" s="18"/>
      <c r="G32" s="19" t="str">
        <f>_xlfn.IFNA(VLOOKUP($C32, 'Ancillary Hardware'!$C$4:$E$65, 3,FALSE), "")</f>
        <v/>
      </c>
      <c r="H32" s="20" t="str">
        <f t="shared" si="0"/>
        <v xml:space="preserve"> </v>
      </c>
    </row>
    <row r="33" spans="1:8" ht="14.95" customHeight="1" thickBot="1" x14ac:dyDescent="0.35">
      <c r="A33" s="15"/>
      <c r="B33" s="87" t="s">
        <v>138</v>
      </c>
      <c r="C33" s="87"/>
      <c r="D33" s="87"/>
      <c r="E33" s="87"/>
      <c r="F33" s="87"/>
      <c r="G33" s="87"/>
      <c r="H33" s="88"/>
    </row>
    <row r="34" spans="1:8" ht="14.95" customHeight="1" thickBot="1" x14ac:dyDescent="0.3">
      <c r="A34" s="15"/>
      <c r="B34" s="52" t="s">
        <v>12</v>
      </c>
      <c r="C34" s="97" t="s">
        <v>156</v>
      </c>
      <c r="D34" s="98"/>
      <c r="E34" s="98"/>
      <c r="F34" s="53" t="s">
        <v>13</v>
      </c>
      <c r="G34" s="53" t="s">
        <v>14</v>
      </c>
      <c r="H34" s="54" t="s">
        <v>15</v>
      </c>
    </row>
    <row r="35" spans="1:8" ht="14.95" customHeight="1" thickBot="1" x14ac:dyDescent="0.3">
      <c r="A35" s="15"/>
      <c r="B35" s="5" t="str">
        <f>_xlfn.IFNA(VLOOKUP($C35, Cables!$C$1:$E$53, 2,FALSE), "")</f>
        <v/>
      </c>
      <c r="C35" s="69"/>
      <c r="D35" s="70"/>
      <c r="E35" s="71"/>
      <c r="F35" s="21"/>
      <c r="G35" s="22" t="str">
        <f>_xlfn.IFNA(VLOOKUP($C35, Cables!$C$1:$E$53, 3,FALSE), "")</f>
        <v/>
      </c>
      <c r="H35" s="8" t="str">
        <f>IFERROR(F35*G35, " ")</f>
        <v xml:space="preserve"> </v>
      </c>
    </row>
    <row r="36" spans="1:8" ht="14.95" customHeight="1" thickBot="1" x14ac:dyDescent="0.3">
      <c r="A36" s="15"/>
      <c r="B36" s="12" t="str">
        <f>_xlfn.IFNA(VLOOKUP($C36, Cables!$C$1:$E$53, 2,FALSE), "")</f>
        <v/>
      </c>
      <c r="C36" s="66"/>
      <c r="D36" s="67"/>
      <c r="E36" s="68"/>
      <c r="F36" s="17"/>
      <c r="G36" s="14" t="str">
        <f>_xlfn.IFNA(VLOOKUP($C36, Cables!$C$1:$E$53, 3,FALSE), "")</f>
        <v/>
      </c>
      <c r="H36" s="16" t="str">
        <f t="shared" ref="H36:H43" si="1">IFERROR(F36*G36, " ")</f>
        <v xml:space="preserve"> </v>
      </c>
    </row>
    <row r="37" spans="1:8" ht="14.95" customHeight="1" thickBot="1" x14ac:dyDescent="0.3">
      <c r="A37" s="15"/>
      <c r="B37" s="5" t="str">
        <f>_xlfn.IFNA(VLOOKUP($C37, Cables!$C$1:$E$53, 2,FALSE), "")</f>
        <v/>
      </c>
      <c r="C37" s="69"/>
      <c r="D37" s="70"/>
      <c r="E37" s="71"/>
      <c r="F37" s="21"/>
      <c r="G37" s="14" t="str">
        <f>_xlfn.IFNA(VLOOKUP($C37, Cables!$C$1:$E$53, 3,FALSE), "")</f>
        <v/>
      </c>
      <c r="H37" s="16" t="str">
        <f t="shared" si="1"/>
        <v xml:space="preserve"> </v>
      </c>
    </row>
    <row r="38" spans="1:8" ht="14.95" customHeight="1" thickBot="1" x14ac:dyDescent="0.3">
      <c r="A38" s="15"/>
      <c r="B38" s="10" t="str">
        <f>_xlfn.IFNA(VLOOKUP($C38, Cables!$C$1:$E$53, 2,FALSE), "")</f>
        <v/>
      </c>
      <c r="C38" s="66"/>
      <c r="D38" s="67"/>
      <c r="E38" s="68"/>
      <c r="F38" s="21"/>
      <c r="G38" s="14" t="str">
        <f>_xlfn.IFNA(VLOOKUP($C38, Cables!$C$1:$E$53, 3,FALSE), "")</f>
        <v/>
      </c>
      <c r="H38" s="16" t="str">
        <f t="shared" si="1"/>
        <v xml:space="preserve"> </v>
      </c>
    </row>
    <row r="39" spans="1:8" ht="14.95" thickBot="1" x14ac:dyDescent="0.3">
      <c r="A39" s="15"/>
      <c r="B39" s="12" t="str">
        <f>_xlfn.IFNA(VLOOKUP($C39, Cables!$C$1:$E$53, 2,FALSE), "")</f>
        <v/>
      </c>
      <c r="C39" s="96"/>
      <c r="D39" s="85"/>
      <c r="E39" s="86"/>
      <c r="F39" s="23"/>
      <c r="G39" s="14" t="str">
        <f>_xlfn.IFNA(VLOOKUP($C39, Cables!$C$1:$E$53, 3,FALSE), "")</f>
        <v/>
      </c>
      <c r="H39" s="16" t="str">
        <f t="shared" si="1"/>
        <v xml:space="preserve"> </v>
      </c>
    </row>
    <row r="40" spans="1:8" ht="14.95" thickBot="1" x14ac:dyDescent="0.3">
      <c r="A40" s="15"/>
      <c r="B40" s="5" t="str">
        <f>_xlfn.IFNA(VLOOKUP($C40, Cables!$C$1:$E$53, 2,FALSE), "")</f>
        <v/>
      </c>
      <c r="C40" s="69"/>
      <c r="D40" s="70"/>
      <c r="E40" s="71"/>
      <c r="F40" s="23"/>
      <c r="G40" s="14" t="str">
        <f>_xlfn.IFNA(VLOOKUP($C40, Cables!$C$1:$E$53, 3,FALSE), "")</f>
        <v/>
      </c>
      <c r="H40" s="16" t="str">
        <f t="shared" si="1"/>
        <v xml:space="preserve"> </v>
      </c>
    </row>
    <row r="41" spans="1:8" ht="14.95" thickBot="1" x14ac:dyDescent="0.3">
      <c r="A41" s="15"/>
      <c r="B41" s="5" t="str">
        <f>_xlfn.IFNA(VLOOKUP($C41, Cables!$C$1:$E$53, 2,FALSE), "")</f>
        <v/>
      </c>
      <c r="C41" s="66"/>
      <c r="D41" s="67"/>
      <c r="E41" s="68"/>
      <c r="F41" s="17"/>
      <c r="G41" s="14" t="str">
        <f>_xlfn.IFNA(VLOOKUP($C41, Cables!$C$1:$E$53, 3,FALSE), "")</f>
        <v/>
      </c>
      <c r="H41" s="16" t="str">
        <f t="shared" si="1"/>
        <v xml:space="preserve"> </v>
      </c>
    </row>
    <row r="42" spans="1:8" ht="14.95" thickBot="1" x14ac:dyDescent="0.3">
      <c r="A42" s="15"/>
      <c r="B42" s="5" t="str">
        <f>_xlfn.IFNA(VLOOKUP($C42, Cables!$C$1:$E$53, 2,FALSE), "")</f>
        <v/>
      </c>
      <c r="C42" s="66"/>
      <c r="D42" s="67"/>
      <c r="E42" s="68"/>
      <c r="F42" s="21"/>
      <c r="G42" s="14" t="str">
        <f>_xlfn.IFNA(VLOOKUP($C42, Cables!$C$1:$E$53, 3,FALSE), "")</f>
        <v/>
      </c>
      <c r="H42" s="16" t="str">
        <f t="shared" si="1"/>
        <v xml:space="preserve"> </v>
      </c>
    </row>
    <row r="43" spans="1:8" ht="14.95" thickBot="1" x14ac:dyDescent="0.3">
      <c r="A43" s="15"/>
      <c r="B43" s="24" t="str">
        <f>_xlfn.IFNA(VLOOKUP($C43, Cables!$C$1:$E$53, 2,FALSE), "")</f>
        <v/>
      </c>
      <c r="C43" s="93"/>
      <c r="D43" s="94"/>
      <c r="E43" s="95"/>
      <c r="F43" s="25"/>
      <c r="G43" s="24" t="str">
        <f>_xlfn.IFNA(VLOOKUP($C43, Cables!$C$1:$E$53, 3,FALSE), "")</f>
        <v/>
      </c>
      <c r="H43" s="11" t="str">
        <f t="shared" si="1"/>
        <v xml:space="preserve"> </v>
      </c>
    </row>
    <row r="44" spans="1:8" ht="14.95" thickBot="1" x14ac:dyDescent="0.3">
      <c r="A44" s="15"/>
      <c r="B44" s="38"/>
      <c r="C44" s="38"/>
      <c r="D44" s="38"/>
      <c r="E44" s="55"/>
      <c r="F44" s="92" t="s">
        <v>145</v>
      </c>
      <c r="G44" s="92"/>
      <c r="H44" s="26">
        <f>SUM(H24:H32)</f>
        <v>0</v>
      </c>
    </row>
    <row r="45" spans="1:8" ht="14.95" thickBot="1" x14ac:dyDescent="0.3">
      <c r="A45" s="15"/>
      <c r="B45" s="38"/>
      <c r="C45" s="38"/>
      <c r="D45" s="38"/>
      <c r="E45" s="92" t="s">
        <v>146</v>
      </c>
      <c r="F45" s="92"/>
      <c r="G45" s="92"/>
      <c r="H45" s="26">
        <f>SUM(H35:H43)</f>
        <v>0</v>
      </c>
    </row>
    <row r="46" spans="1:8" ht="14.95" thickBot="1" x14ac:dyDescent="0.3">
      <c r="A46" s="15"/>
      <c r="B46" s="38"/>
      <c r="C46" s="38"/>
      <c r="D46" s="38"/>
      <c r="E46" s="56"/>
      <c r="F46" s="56"/>
      <c r="G46" s="27" t="s">
        <v>19</v>
      </c>
      <c r="H46" s="28">
        <f>SUM(H43:H45)</f>
        <v>0</v>
      </c>
    </row>
    <row r="47" spans="1:8" ht="14.95" x14ac:dyDescent="0.25">
      <c r="A47" s="15"/>
      <c r="B47" s="29" t="s">
        <v>18</v>
      </c>
      <c r="C47" s="30"/>
      <c r="D47" s="30"/>
      <c r="E47" s="30"/>
      <c r="F47" s="30"/>
      <c r="G47" s="31"/>
      <c r="H47" s="32"/>
    </row>
    <row r="48" spans="1:8" x14ac:dyDescent="0.25">
      <c r="A48" s="15"/>
      <c r="B48" s="33" t="s">
        <v>153</v>
      </c>
      <c r="C48" s="34"/>
      <c r="D48" s="34"/>
      <c r="E48" s="34"/>
      <c r="F48" s="34"/>
      <c r="G48" s="34"/>
      <c r="H48" s="35"/>
    </row>
    <row r="49" spans="1:9" x14ac:dyDescent="0.25">
      <c r="A49" s="15"/>
      <c r="B49" s="33" t="s">
        <v>141</v>
      </c>
      <c r="C49" s="34"/>
      <c r="D49" s="34"/>
      <c r="E49" s="34"/>
      <c r="F49" s="34"/>
      <c r="G49" s="34"/>
      <c r="H49" s="35"/>
    </row>
    <row r="50" spans="1:9" x14ac:dyDescent="0.25">
      <c r="A50" s="15"/>
      <c r="B50" s="33" t="s">
        <v>142</v>
      </c>
      <c r="C50" s="34"/>
      <c r="D50" s="34"/>
      <c r="E50" s="34"/>
      <c r="F50" s="34"/>
      <c r="G50" s="34"/>
      <c r="H50" s="35"/>
    </row>
    <row r="51" spans="1:9" x14ac:dyDescent="0.25">
      <c r="A51" s="15"/>
      <c r="B51" s="36" t="s">
        <v>139</v>
      </c>
      <c r="C51" s="34"/>
      <c r="D51" s="34"/>
      <c r="E51" s="34"/>
      <c r="F51" s="34"/>
      <c r="G51" s="34"/>
      <c r="H51" s="35"/>
    </row>
    <row r="52" spans="1:9" x14ac:dyDescent="0.25">
      <c r="A52" s="15"/>
      <c r="B52" s="36" t="s">
        <v>20</v>
      </c>
      <c r="C52" s="34"/>
      <c r="D52" s="34"/>
      <c r="E52" s="34"/>
      <c r="F52" s="34"/>
      <c r="G52" s="34"/>
      <c r="H52" s="35"/>
    </row>
    <row r="53" spans="1:9" x14ac:dyDescent="0.25">
      <c r="A53" s="15"/>
      <c r="B53" s="36" t="s">
        <v>150</v>
      </c>
      <c r="C53" s="34"/>
      <c r="D53" s="34"/>
      <c r="E53" s="34"/>
      <c r="F53" s="34"/>
      <c r="G53" s="34"/>
      <c r="H53" s="35"/>
    </row>
    <row r="54" spans="1:9" x14ac:dyDescent="0.25">
      <c r="A54" s="41"/>
      <c r="B54" s="37" t="s">
        <v>140</v>
      </c>
      <c r="C54" s="34"/>
      <c r="D54" s="34"/>
      <c r="E54" s="34"/>
      <c r="F54" s="34"/>
      <c r="G54" s="34"/>
      <c r="H54" s="35"/>
    </row>
    <row r="55" spans="1:9" x14ac:dyDescent="0.25">
      <c r="A55" s="41"/>
      <c r="B55" s="37" t="s">
        <v>222</v>
      </c>
      <c r="C55" s="34"/>
      <c r="D55" s="34"/>
      <c r="E55" s="34"/>
      <c r="F55" s="34"/>
      <c r="G55" s="34"/>
      <c r="H55" s="35"/>
    </row>
    <row r="56" spans="1:9" x14ac:dyDescent="0.25">
      <c r="A56" s="41"/>
      <c r="B56" s="37" t="s">
        <v>151</v>
      </c>
      <c r="C56" s="38"/>
      <c r="D56" s="38"/>
      <c r="E56" s="38"/>
      <c r="F56" s="38"/>
      <c r="G56" s="38"/>
      <c r="H56" s="15"/>
    </row>
    <row r="57" spans="1:9" x14ac:dyDescent="0.25">
      <c r="A57" s="41"/>
      <c r="B57" s="37" t="s">
        <v>221</v>
      </c>
      <c r="C57" s="38"/>
      <c r="D57" s="38"/>
      <c r="E57" s="38"/>
      <c r="F57" s="38"/>
      <c r="G57" s="38"/>
      <c r="H57" s="15"/>
      <c r="I57" s="4"/>
    </row>
    <row r="58" spans="1:9" x14ac:dyDescent="0.25">
      <c r="A58" s="15"/>
      <c r="B58" s="37"/>
      <c r="C58" s="38"/>
      <c r="D58" s="38"/>
      <c r="E58" s="38"/>
      <c r="F58" s="38"/>
      <c r="G58" s="38"/>
      <c r="H58" s="15"/>
      <c r="I58" s="4"/>
    </row>
    <row r="59" spans="1:9" x14ac:dyDescent="0.25">
      <c r="A59" s="15"/>
      <c r="B59" s="37"/>
      <c r="C59" s="41"/>
      <c r="D59" s="41"/>
      <c r="E59" s="41"/>
      <c r="F59" s="41"/>
      <c r="G59" s="41"/>
      <c r="H59" s="15"/>
    </row>
    <row r="60" spans="1:9" x14ac:dyDescent="0.25">
      <c r="A60" s="15"/>
      <c r="B60" s="41"/>
      <c r="C60" s="41"/>
      <c r="D60" s="41"/>
      <c r="E60" s="41"/>
      <c r="F60" s="41"/>
      <c r="G60" s="41"/>
      <c r="H60" s="15"/>
    </row>
    <row r="61" spans="1:9" ht="22.45" x14ac:dyDescent="0.4">
      <c r="A61" s="15"/>
      <c r="B61" s="60" t="s">
        <v>152</v>
      </c>
      <c r="C61" s="118"/>
      <c r="D61" s="118"/>
      <c r="E61" s="57" t="s">
        <v>147</v>
      </c>
      <c r="F61" s="114"/>
      <c r="G61" s="114"/>
      <c r="H61" s="15"/>
    </row>
    <row r="62" spans="1:9" x14ac:dyDescent="0.25">
      <c r="A62" s="15"/>
      <c r="B62" s="41"/>
      <c r="C62" s="41"/>
      <c r="D62" s="41"/>
      <c r="E62" s="57" t="s">
        <v>2</v>
      </c>
      <c r="F62" s="115">
        <f ca="1">TODAY()</f>
        <v>43754</v>
      </c>
      <c r="G62" s="116"/>
      <c r="H62" s="15"/>
    </row>
    <row r="63" spans="1:9" x14ac:dyDescent="0.25">
      <c r="A63" s="15"/>
      <c r="B63" s="41"/>
      <c r="C63" s="41"/>
      <c r="D63" s="41"/>
      <c r="E63" s="57" t="s">
        <v>148</v>
      </c>
      <c r="F63" s="117"/>
      <c r="G63" s="117"/>
      <c r="H63" s="15"/>
    </row>
    <row r="64" spans="1:9" x14ac:dyDescent="0.25">
      <c r="A64" s="15"/>
      <c r="B64" s="41"/>
      <c r="C64" s="41"/>
      <c r="D64" s="41"/>
      <c r="E64" s="41"/>
      <c r="F64" s="41"/>
      <c r="G64" s="41"/>
      <c r="H64" s="15"/>
    </row>
    <row r="65" spans="1:8" x14ac:dyDescent="0.25">
      <c r="A65" s="15"/>
      <c r="B65" s="41"/>
      <c r="C65" s="41"/>
      <c r="D65" s="41"/>
      <c r="E65" s="41"/>
      <c r="F65" s="41"/>
      <c r="G65" s="41"/>
      <c r="H65" s="15"/>
    </row>
    <row r="66" spans="1:8" x14ac:dyDescent="0.25">
      <c r="A66" s="15"/>
      <c r="B66" s="39"/>
      <c r="C66" s="38"/>
      <c r="D66" s="38"/>
      <c r="E66" s="38"/>
      <c r="F66" s="38"/>
      <c r="G66" s="38"/>
      <c r="H66" s="15"/>
    </row>
    <row r="67" spans="1:8" ht="14.95" thickBot="1" x14ac:dyDescent="0.3">
      <c r="A67" s="15"/>
      <c r="B67" s="39" t="s">
        <v>220</v>
      </c>
      <c r="C67" s="42"/>
      <c r="D67" s="42"/>
      <c r="E67" s="42"/>
      <c r="F67" s="42"/>
      <c r="G67" s="42"/>
      <c r="H67" s="40"/>
    </row>
    <row r="68" spans="1:8" x14ac:dyDescent="0.25">
      <c r="A68" s="58"/>
      <c r="B68" s="59"/>
      <c r="C68" s="58"/>
      <c r="D68" s="58"/>
      <c r="E68" s="58"/>
      <c r="F68" s="58"/>
      <c r="G68" s="58"/>
      <c r="H68" s="58"/>
    </row>
    <row r="69" spans="1:8" x14ac:dyDescent="0.25">
      <c r="A69" s="58"/>
      <c r="B69" s="58"/>
      <c r="C69" s="58"/>
      <c r="D69" s="58"/>
      <c r="E69" s="58"/>
      <c r="F69" s="58"/>
      <c r="G69" s="58"/>
      <c r="H69" s="58"/>
    </row>
  </sheetData>
  <sheetProtection algorithmName="SHA-512" hashValue="iR+N7JdZiZl9E0N7uF7Xj4YnYPBkshgzI5AOQpL4NzWIYqt1Y+4Ho3DWdNzF/WJrCXJwPncUHNFnaQKfVg2B6g==" saltValue="Xa9K8GL47LNXzXB6n449OQ==" spinCount="100000" sheet="1" objects="1" scenarios="1"/>
  <customSheetViews>
    <customSheetView guid="{7E7FD004-3FAE-4703-B7FC-F1120013D739}" scale="60" showPageBreaks="1" showGridLines="0" printArea="1" topLeftCell="A11">
      <selection activeCell="J2" sqref="D2:J55"/>
      <pageMargins left="0.7" right="0.7" top="0.75" bottom="0.75" header="0.3" footer="0.3"/>
      <pageSetup fitToHeight="0" orientation="portrait" r:id="rId1"/>
    </customSheetView>
  </customSheetViews>
  <mergeCells count="53">
    <mergeCell ref="F61:G61"/>
    <mergeCell ref="F62:G62"/>
    <mergeCell ref="F63:G63"/>
    <mergeCell ref="C15:D15"/>
    <mergeCell ref="F15:G15"/>
    <mergeCell ref="C61:D61"/>
    <mergeCell ref="F16:G16"/>
    <mergeCell ref="C8:D8"/>
    <mergeCell ref="C9:D9"/>
    <mergeCell ref="F8:G8"/>
    <mergeCell ref="F9:G9"/>
    <mergeCell ref="F13:G13"/>
    <mergeCell ref="C13:D13"/>
    <mergeCell ref="C10:D10"/>
    <mergeCell ref="F10:G10"/>
    <mergeCell ref="C14:D14"/>
    <mergeCell ref="F14:G14"/>
    <mergeCell ref="C11:D11"/>
    <mergeCell ref="F11:G11"/>
    <mergeCell ref="C12:D12"/>
    <mergeCell ref="F12:G12"/>
    <mergeCell ref="B2:H5"/>
    <mergeCell ref="E45:G45"/>
    <mergeCell ref="F44:G44"/>
    <mergeCell ref="C42:E42"/>
    <mergeCell ref="C43:E43"/>
    <mergeCell ref="C31:E31"/>
    <mergeCell ref="C32:E32"/>
    <mergeCell ref="C39:E39"/>
    <mergeCell ref="C40:E40"/>
    <mergeCell ref="C41:E41"/>
    <mergeCell ref="B33:H33"/>
    <mergeCell ref="C35:E35"/>
    <mergeCell ref="C34:E34"/>
    <mergeCell ref="C23:E23"/>
    <mergeCell ref="C24:E24"/>
    <mergeCell ref="C25:E25"/>
    <mergeCell ref="B6:D7"/>
    <mergeCell ref="C36:E36"/>
    <mergeCell ref="C37:E37"/>
    <mergeCell ref="C38:E38"/>
    <mergeCell ref="G18:H19"/>
    <mergeCell ref="G20:H20"/>
    <mergeCell ref="B18:C19"/>
    <mergeCell ref="B20:C20"/>
    <mergeCell ref="D18:F19"/>
    <mergeCell ref="D20:F20"/>
    <mergeCell ref="C27:E27"/>
    <mergeCell ref="C28:E28"/>
    <mergeCell ref="C29:E29"/>
    <mergeCell ref="C30:E30"/>
    <mergeCell ref="B22:H22"/>
    <mergeCell ref="C26:E26"/>
  </mergeCells>
  <printOptions horizontalCentered="1"/>
  <pageMargins left="0.1" right="0.25" top="0.49" bottom="0.75" header="0.3" footer="0.3"/>
  <pageSetup scale="6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ThisWorkbook.Mail_Selection_Range_Outlook_Body">
                <anchor moveWithCells="1" sizeWithCells="1">
                  <from>
                    <xdr:col>3</xdr:col>
                    <xdr:colOff>8626</xdr:colOff>
                    <xdr:row>62</xdr:row>
                    <xdr:rowOff>103517</xdr:rowOff>
                  </from>
                  <to>
                    <xdr:col>4</xdr:col>
                    <xdr:colOff>8626</xdr:colOff>
                    <xdr:row>66</xdr:row>
                    <xdr:rowOff>103517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Cables!$C$1:$C$53</xm:f>
          </x14:formula1>
          <xm:sqref>C35:E43</xm:sqref>
        </x14:dataValidation>
        <x14:dataValidation type="list" showInputMessage="1" showErrorMessage="1">
          <x14:formula1>
            <xm:f>'Ancillary Hardware'!$C$2:$C$65</xm:f>
          </x14:formula1>
          <xm:sqref>C24:E32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5"/>
  <sheetViews>
    <sheetView topLeftCell="A48" workbookViewId="0">
      <selection activeCell="G65" sqref="G65"/>
    </sheetView>
  </sheetViews>
  <sheetFormatPr defaultRowHeight="14.3" x14ac:dyDescent="0.25"/>
  <cols>
    <col min="1" max="1" width="11.875" bestFit="1" customWidth="1"/>
    <col min="2" max="2" width="13.375" bestFit="1" customWidth="1"/>
    <col min="3" max="3" width="30.375" bestFit="1" customWidth="1"/>
    <col min="4" max="4" width="9.875" bestFit="1" customWidth="1"/>
    <col min="5" max="5" width="8.375" bestFit="1" customWidth="1"/>
    <col min="6" max="6" width="24.375" bestFit="1" customWidth="1"/>
    <col min="7" max="7" width="13.375" bestFit="1" customWidth="1"/>
  </cols>
  <sheetData>
    <row r="1" spans="1:7" x14ac:dyDescent="0.25">
      <c r="A1" s="134" t="s">
        <v>21</v>
      </c>
      <c r="B1" s="135" t="s">
        <v>22</v>
      </c>
      <c r="C1" s="135" t="s">
        <v>17</v>
      </c>
      <c r="D1" s="135" t="s">
        <v>23</v>
      </c>
      <c r="E1" s="135" t="s">
        <v>24</v>
      </c>
      <c r="F1" s="135" t="s">
        <v>25</v>
      </c>
      <c r="G1" s="135" t="s">
        <v>26</v>
      </c>
    </row>
    <row r="2" spans="1:7" x14ac:dyDescent="0.25">
      <c r="A2" s="124"/>
      <c r="B2" s="125"/>
      <c r="C2" s="125"/>
      <c r="D2" s="125"/>
      <c r="E2" s="126"/>
      <c r="F2" s="125"/>
      <c r="G2" s="125"/>
    </row>
    <row r="3" spans="1:7" x14ac:dyDescent="0.25">
      <c r="A3" s="124"/>
      <c r="B3" s="125"/>
      <c r="C3" s="127" t="s">
        <v>251</v>
      </c>
      <c r="D3" s="125"/>
      <c r="E3" s="126"/>
      <c r="F3" s="125"/>
      <c r="G3" s="125"/>
    </row>
    <row r="4" spans="1:7" x14ac:dyDescent="0.25">
      <c r="A4" s="120" t="s">
        <v>27</v>
      </c>
      <c r="B4" s="121" t="s">
        <v>28</v>
      </c>
      <c r="C4" s="121" t="s">
        <v>159</v>
      </c>
      <c r="D4" s="121" t="s">
        <v>160</v>
      </c>
      <c r="E4" s="123">
        <v>6.45</v>
      </c>
      <c r="F4" s="121" t="s">
        <v>113</v>
      </c>
      <c r="G4" s="121" t="s">
        <v>32</v>
      </c>
    </row>
    <row r="5" spans="1:7" x14ac:dyDescent="0.25">
      <c r="A5" s="124" t="s">
        <v>27</v>
      </c>
      <c r="B5" s="125" t="s">
        <v>28</v>
      </c>
      <c r="C5" s="125" t="s">
        <v>161</v>
      </c>
      <c r="D5" s="125" t="s">
        <v>162</v>
      </c>
      <c r="E5" s="126">
        <v>6.45</v>
      </c>
      <c r="F5" s="125" t="s">
        <v>113</v>
      </c>
      <c r="G5" s="125" t="s">
        <v>32</v>
      </c>
    </row>
    <row r="6" spans="1:7" x14ac:dyDescent="0.25">
      <c r="A6" s="128" t="s">
        <v>27</v>
      </c>
      <c r="B6" s="129" t="s">
        <v>28</v>
      </c>
      <c r="C6" s="129" t="s">
        <v>116</v>
      </c>
      <c r="D6" s="129" t="s">
        <v>117</v>
      </c>
      <c r="E6" s="130">
        <v>1</v>
      </c>
      <c r="F6" s="129" t="s">
        <v>113</v>
      </c>
      <c r="G6" s="129" t="s">
        <v>40</v>
      </c>
    </row>
    <row r="7" spans="1:7" x14ac:dyDescent="0.25">
      <c r="A7" s="124" t="s">
        <v>27</v>
      </c>
      <c r="B7" s="125" t="s">
        <v>28</v>
      </c>
      <c r="C7" s="125" t="s">
        <v>215</v>
      </c>
      <c r="D7" s="125" t="s">
        <v>216</v>
      </c>
      <c r="E7" s="126">
        <v>70.95</v>
      </c>
      <c r="F7" s="125" t="s">
        <v>113</v>
      </c>
      <c r="G7" s="125" t="s">
        <v>32</v>
      </c>
    </row>
    <row r="8" spans="1:7" x14ac:dyDescent="0.25">
      <c r="A8" s="128" t="s">
        <v>27</v>
      </c>
      <c r="B8" s="129" t="s">
        <v>28</v>
      </c>
      <c r="C8" s="129" t="s">
        <v>218</v>
      </c>
      <c r="D8" s="129" t="s">
        <v>217</v>
      </c>
      <c r="E8" s="130">
        <v>45.15</v>
      </c>
      <c r="F8" s="129" t="s">
        <v>31</v>
      </c>
      <c r="G8" s="129" t="s">
        <v>32</v>
      </c>
    </row>
    <row r="9" spans="1:7" x14ac:dyDescent="0.25">
      <c r="A9" s="131" t="s">
        <v>27</v>
      </c>
      <c r="B9" s="132" t="s">
        <v>28</v>
      </c>
      <c r="C9" s="132" t="s">
        <v>164</v>
      </c>
      <c r="D9" s="132" t="s">
        <v>163</v>
      </c>
      <c r="E9" s="133">
        <v>6.45</v>
      </c>
      <c r="F9" s="132" t="s">
        <v>113</v>
      </c>
      <c r="G9" s="132" t="s">
        <v>32</v>
      </c>
    </row>
    <row r="10" spans="1:7" x14ac:dyDescent="0.25">
      <c r="A10" s="128" t="s">
        <v>27</v>
      </c>
      <c r="B10" s="129" t="s">
        <v>28</v>
      </c>
      <c r="C10" s="129" t="s">
        <v>165</v>
      </c>
      <c r="D10" s="129" t="s">
        <v>177</v>
      </c>
      <c r="E10" s="130">
        <v>6.45</v>
      </c>
      <c r="F10" s="129" t="s">
        <v>113</v>
      </c>
      <c r="G10" s="129" t="s">
        <v>32</v>
      </c>
    </row>
    <row r="11" spans="1:7" x14ac:dyDescent="0.25">
      <c r="A11" s="131" t="s">
        <v>27</v>
      </c>
      <c r="B11" s="132" t="s">
        <v>28</v>
      </c>
      <c r="C11" s="132" t="s">
        <v>166</v>
      </c>
      <c r="D11" s="132" t="s">
        <v>178</v>
      </c>
      <c r="E11" s="133">
        <v>6.45</v>
      </c>
      <c r="F11" s="132" t="s">
        <v>113</v>
      </c>
      <c r="G11" s="132" t="s">
        <v>32</v>
      </c>
    </row>
    <row r="12" spans="1:7" x14ac:dyDescent="0.25">
      <c r="A12" s="128" t="s">
        <v>27</v>
      </c>
      <c r="B12" s="129" t="s">
        <v>28</v>
      </c>
      <c r="C12" s="129" t="s">
        <v>167</v>
      </c>
      <c r="D12" s="129" t="s">
        <v>179</v>
      </c>
      <c r="E12" s="130">
        <v>6.45</v>
      </c>
      <c r="F12" s="129" t="s">
        <v>113</v>
      </c>
      <c r="G12" s="129" t="s">
        <v>32</v>
      </c>
    </row>
    <row r="13" spans="1:7" x14ac:dyDescent="0.25">
      <c r="A13" s="131" t="s">
        <v>27</v>
      </c>
      <c r="B13" s="132" t="s">
        <v>28</v>
      </c>
      <c r="C13" s="132" t="s">
        <v>168</v>
      </c>
      <c r="D13" s="132" t="s">
        <v>180</v>
      </c>
      <c r="E13" s="133">
        <v>6.45</v>
      </c>
      <c r="F13" s="132" t="s">
        <v>113</v>
      </c>
      <c r="G13" s="132" t="s">
        <v>32</v>
      </c>
    </row>
    <row r="14" spans="1:7" x14ac:dyDescent="0.25">
      <c r="A14" s="128" t="s">
        <v>27</v>
      </c>
      <c r="B14" s="129" t="s">
        <v>28</v>
      </c>
      <c r="C14" s="129" t="s">
        <v>169</v>
      </c>
      <c r="D14" s="129" t="s">
        <v>181</v>
      </c>
      <c r="E14" s="130">
        <v>6.45</v>
      </c>
      <c r="F14" s="129" t="s">
        <v>113</v>
      </c>
      <c r="G14" s="129" t="s">
        <v>32</v>
      </c>
    </row>
    <row r="15" spans="1:7" x14ac:dyDescent="0.25">
      <c r="A15" s="131" t="s">
        <v>27</v>
      </c>
      <c r="B15" s="132" t="s">
        <v>28</v>
      </c>
      <c r="C15" s="132" t="s">
        <v>170</v>
      </c>
      <c r="D15" s="132" t="s">
        <v>182</v>
      </c>
      <c r="E15" s="133">
        <v>6.45</v>
      </c>
      <c r="F15" s="132" t="s">
        <v>113</v>
      </c>
      <c r="G15" s="132" t="s">
        <v>32</v>
      </c>
    </row>
    <row r="16" spans="1:7" x14ac:dyDescent="0.25">
      <c r="A16" s="128" t="s">
        <v>27</v>
      </c>
      <c r="B16" s="129" t="s">
        <v>28</v>
      </c>
      <c r="C16" s="129" t="s">
        <v>171</v>
      </c>
      <c r="D16" s="129" t="s">
        <v>183</v>
      </c>
      <c r="E16" s="130">
        <v>6.45</v>
      </c>
      <c r="F16" s="129" t="s">
        <v>113</v>
      </c>
      <c r="G16" s="129" t="s">
        <v>32</v>
      </c>
    </row>
    <row r="17" spans="1:7" x14ac:dyDescent="0.25">
      <c r="A17" s="131" t="s">
        <v>27</v>
      </c>
      <c r="B17" s="132" t="s">
        <v>28</v>
      </c>
      <c r="C17" s="132" t="s">
        <v>172</v>
      </c>
      <c r="D17" s="132" t="s">
        <v>184</v>
      </c>
      <c r="E17" s="133">
        <v>6.45</v>
      </c>
      <c r="F17" s="132" t="s">
        <v>113</v>
      </c>
      <c r="G17" s="132" t="s">
        <v>32</v>
      </c>
    </row>
    <row r="18" spans="1:7" x14ac:dyDescent="0.25">
      <c r="A18" s="128" t="s">
        <v>27</v>
      </c>
      <c r="B18" s="129" t="s">
        <v>28</v>
      </c>
      <c r="C18" s="129" t="s">
        <v>173</v>
      </c>
      <c r="D18" s="129" t="s">
        <v>185</v>
      </c>
      <c r="E18" s="130">
        <v>6.45</v>
      </c>
      <c r="F18" s="129" t="s">
        <v>113</v>
      </c>
      <c r="G18" s="129" t="s">
        <v>32</v>
      </c>
    </row>
    <row r="19" spans="1:7" x14ac:dyDescent="0.25">
      <c r="A19" s="131" t="s">
        <v>27</v>
      </c>
      <c r="B19" s="132" t="s">
        <v>28</v>
      </c>
      <c r="C19" s="132" t="s">
        <v>174</v>
      </c>
      <c r="D19" s="132" t="s">
        <v>186</v>
      </c>
      <c r="E19" s="133">
        <v>6.45</v>
      </c>
      <c r="F19" s="132" t="s">
        <v>113</v>
      </c>
      <c r="G19" s="132" t="s">
        <v>32</v>
      </c>
    </row>
    <row r="20" spans="1:7" x14ac:dyDescent="0.25">
      <c r="A20" s="128" t="s">
        <v>27</v>
      </c>
      <c r="B20" s="129" t="s">
        <v>28</v>
      </c>
      <c r="C20" s="129" t="s">
        <v>175</v>
      </c>
      <c r="D20" s="129" t="s">
        <v>187</v>
      </c>
      <c r="E20" s="130">
        <v>6.45</v>
      </c>
      <c r="F20" s="129" t="s">
        <v>113</v>
      </c>
      <c r="G20" s="129" t="s">
        <v>32</v>
      </c>
    </row>
    <row r="21" spans="1:7" x14ac:dyDescent="0.25">
      <c r="A21" s="131" t="s">
        <v>27</v>
      </c>
      <c r="B21" s="132" t="s">
        <v>28</v>
      </c>
      <c r="C21" s="132" t="s">
        <v>176</v>
      </c>
      <c r="D21" s="132" t="s">
        <v>188</v>
      </c>
      <c r="E21" s="133">
        <v>6.45</v>
      </c>
      <c r="F21" s="132" t="s">
        <v>113</v>
      </c>
      <c r="G21" s="132" t="s">
        <v>32</v>
      </c>
    </row>
    <row r="22" spans="1:7" x14ac:dyDescent="0.25">
      <c r="A22" s="128" t="s">
        <v>27</v>
      </c>
      <c r="B22" s="129" t="s">
        <v>28</v>
      </c>
      <c r="C22" s="129" t="s">
        <v>189</v>
      </c>
      <c r="D22" s="129" t="s">
        <v>202</v>
      </c>
      <c r="E22" s="130">
        <v>6.45</v>
      </c>
      <c r="F22" s="129" t="s">
        <v>113</v>
      </c>
      <c r="G22" s="129" t="s">
        <v>32</v>
      </c>
    </row>
    <row r="23" spans="1:7" x14ac:dyDescent="0.25">
      <c r="A23" s="131" t="s">
        <v>27</v>
      </c>
      <c r="B23" s="132" t="s">
        <v>28</v>
      </c>
      <c r="C23" s="125" t="s">
        <v>190</v>
      </c>
      <c r="D23" s="132" t="s">
        <v>203</v>
      </c>
      <c r="E23" s="133">
        <v>6.45</v>
      </c>
      <c r="F23" s="132" t="s">
        <v>113</v>
      </c>
      <c r="G23" s="132" t="s">
        <v>32</v>
      </c>
    </row>
    <row r="24" spans="1:7" x14ac:dyDescent="0.25">
      <c r="A24" s="128" t="s">
        <v>27</v>
      </c>
      <c r="B24" s="129" t="s">
        <v>28</v>
      </c>
      <c r="C24" s="129" t="s">
        <v>191</v>
      </c>
      <c r="D24" s="129" t="s">
        <v>204</v>
      </c>
      <c r="E24" s="130">
        <v>6.45</v>
      </c>
      <c r="F24" s="129" t="s">
        <v>113</v>
      </c>
      <c r="G24" s="129" t="s">
        <v>32</v>
      </c>
    </row>
    <row r="25" spans="1:7" x14ac:dyDescent="0.25">
      <c r="A25" s="131" t="s">
        <v>27</v>
      </c>
      <c r="B25" s="132" t="s">
        <v>28</v>
      </c>
      <c r="C25" s="125" t="s">
        <v>192</v>
      </c>
      <c r="D25" s="132" t="s">
        <v>205</v>
      </c>
      <c r="E25" s="133">
        <v>6.45</v>
      </c>
      <c r="F25" s="132" t="s">
        <v>113</v>
      </c>
      <c r="G25" s="132" t="s">
        <v>32</v>
      </c>
    </row>
    <row r="26" spans="1:7" x14ac:dyDescent="0.25">
      <c r="A26" s="128" t="s">
        <v>27</v>
      </c>
      <c r="B26" s="129" t="s">
        <v>28</v>
      </c>
      <c r="C26" s="129" t="s">
        <v>193</v>
      </c>
      <c r="D26" s="129" t="s">
        <v>206</v>
      </c>
      <c r="E26" s="130">
        <v>6.45</v>
      </c>
      <c r="F26" s="129" t="s">
        <v>113</v>
      </c>
      <c r="G26" s="129" t="s">
        <v>32</v>
      </c>
    </row>
    <row r="27" spans="1:7" x14ac:dyDescent="0.25">
      <c r="A27" s="131" t="s">
        <v>27</v>
      </c>
      <c r="B27" s="132" t="s">
        <v>28</v>
      </c>
      <c r="C27" s="125" t="s">
        <v>194</v>
      </c>
      <c r="D27" s="132" t="s">
        <v>207</v>
      </c>
      <c r="E27" s="133">
        <v>6.45</v>
      </c>
      <c r="F27" s="132" t="s">
        <v>113</v>
      </c>
      <c r="G27" s="132" t="s">
        <v>32</v>
      </c>
    </row>
    <row r="28" spans="1:7" x14ac:dyDescent="0.25">
      <c r="A28" s="128" t="s">
        <v>27</v>
      </c>
      <c r="B28" s="129" t="s">
        <v>28</v>
      </c>
      <c r="C28" s="129" t="s">
        <v>195</v>
      </c>
      <c r="D28" s="129" t="s">
        <v>208</v>
      </c>
      <c r="E28" s="130">
        <v>6.45</v>
      </c>
      <c r="F28" s="129" t="s">
        <v>113</v>
      </c>
      <c r="G28" s="129" t="s">
        <v>32</v>
      </c>
    </row>
    <row r="29" spans="1:7" x14ac:dyDescent="0.25">
      <c r="A29" s="131" t="s">
        <v>27</v>
      </c>
      <c r="B29" s="132" t="s">
        <v>28</v>
      </c>
      <c r="C29" s="125" t="s">
        <v>196</v>
      </c>
      <c r="D29" s="132" t="s">
        <v>209</v>
      </c>
      <c r="E29" s="133">
        <v>6.45</v>
      </c>
      <c r="F29" s="132" t="s">
        <v>113</v>
      </c>
      <c r="G29" s="132" t="s">
        <v>32</v>
      </c>
    </row>
    <row r="30" spans="1:7" x14ac:dyDescent="0.25">
      <c r="A30" s="128" t="s">
        <v>27</v>
      </c>
      <c r="B30" s="129" t="s">
        <v>28</v>
      </c>
      <c r="C30" s="129" t="s">
        <v>197</v>
      </c>
      <c r="D30" s="129" t="s">
        <v>210</v>
      </c>
      <c r="E30" s="130">
        <v>6.45</v>
      </c>
      <c r="F30" s="129" t="s">
        <v>113</v>
      </c>
      <c r="G30" s="129" t="s">
        <v>32</v>
      </c>
    </row>
    <row r="31" spans="1:7" x14ac:dyDescent="0.25">
      <c r="A31" s="131" t="s">
        <v>27</v>
      </c>
      <c r="B31" s="132" t="s">
        <v>28</v>
      </c>
      <c r="C31" s="125" t="s">
        <v>198</v>
      </c>
      <c r="D31" s="132" t="s">
        <v>211</v>
      </c>
      <c r="E31" s="133">
        <v>6.45</v>
      </c>
      <c r="F31" s="132" t="s">
        <v>113</v>
      </c>
      <c r="G31" s="132" t="s">
        <v>32</v>
      </c>
    </row>
    <row r="32" spans="1:7" x14ac:dyDescent="0.25">
      <c r="A32" s="128" t="s">
        <v>27</v>
      </c>
      <c r="B32" s="129" t="s">
        <v>28</v>
      </c>
      <c r="C32" s="129" t="s">
        <v>199</v>
      </c>
      <c r="D32" s="129" t="s">
        <v>212</v>
      </c>
      <c r="E32" s="130">
        <v>6.45</v>
      </c>
      <c r="F32" s="129" t="s">
        <v>113</v>
      </c>
      <c r="G32" s="129" t="s">
        <v>32</v>
      </c>
    </row>
    <row r="33" spans="1:7" x14ac:dyDescent="0.25">
      <c r="A33" s="131" t="s">
        <v>27</v>
      </c>
      <c r="B33" s="132" t="s">
        <v>28</v>
      </c>
      <c r="C33" s="125" t="s">
        <v>200</v>
      </c>
      <c r="D33" s="132" t="s">
        <v>213</v>
      </c>
      <c r="E33" s="133">
        <v>6.45</v>
      </c>
      <c r="F33" s="132" t="s">
        <v>113</v>
      </c>
      <c r="G33" s="132" t="s">
        <v>32</v>
      </c>
    </row>
    <row r="34" spans="1:7" x14ac:dyDescent="0.25">
      <c r="A34" s="128" t="s">
        <v>27</v>
      </c>
      <c r="B34" s="129" t="s">
        <v>28</v>
      </c>
      <c r="C34" s="129" t="s">
        <v>201</v>
      </c>
      <c r="D34" s="129" t="s">
        <v>214</v>
      </c>
      <c r="E34" s="130">
        <v>6.45</v>
      </c>
      <c r="F34" s="129" t="s">
        <v>113</v>
      </c>
      <c r="G34" s="129" t="s">
        <v>32</v>
      </c>
    </row>
    <row r="35" spans="1:7" x14ac:dyDescent="0.25">
      <c r="A35" s="124" t="s">
        <v>27</v>
      </c>
      <c r="B35" s="125" t="s">
        <v>28</v>
      </c>
      <c r="C35" s="125" t="s">
        <v>29</v>
      </c>
      <c r="D35" s="125" t="s">
        <v>30</v>
      </c>
      <c r="E35" s="126">
        <v>19.350000000000001</v>
      </c>
      <c r="F35" s="125" t="s">
        <v>31</v>
      </c>
      <c r="G35" s="125" t="s">
        <v>32</v>
      </c>
    </row>
    <row r="36" spans="1:7" x14ac:dyDescent="0.25">
      <c r="A36" s="124"/>
      <c r="B36" s="125"/>
      <c r="C36" s="127" t="s">
        <v>250</v>
      </c>
      <c r="D36" s="125"/>
      <c r="E36" s="126"/>
      <c r="F36" s="125"/>
      <c r="G36" s="125"/>
    </row>
    <row r="37" spans="1:7" x14ac:dyDescent="0.25">
      <c r="A37" s="128" t="s">
        <v>27</v>
      </c>
      <c r="B37" s="129" t="s">
        <v>28</v>
      </c>
      <c r="C37" s="129" t="s">
        <v>122</v>
      </c>
      <c r="D37" s="129" t="s">
        <v>123</v>
      </c>
      <c r="E37" s="130">
        <v>5.45</v>
      </c>
      <c r="F37" s="129" t="s">
        <v>113</v>
      </c>
      <c r="G37" s="129" t="s">
        <v>32</v>
      </c>
    </row>
    <row r="38" spans="1:7" x14ac:dyDescent="0.25">
      <c r="A38" s="124" t="s">
        <v>27</v>
      </c>
      <c r="B38" s="125" t="s">
        <v>28</v>
      </c>
      <c r="C38" s="125" t="s">
        <v>126</v>
      </c>
      <c r="D38" s="125" t="s">
        <v>127</v>
      </c>
      <c r="E38" s="126">
        <v>5.45</v>
      </c>
      <c r="F38" s="125" t="s">
        <v>113</v>
      </c>
      <c r="G38" s="125" t="s">
        <v>32</v>
      </c>
    </row>
    <row r="39" spans="1:7" x14ac:dyDescent="0.25">
      <c r="A39" s="128" t="s">
        <v>27</v>
      </c>
      <c r="B39" s="129" t="s">
        <v>28</v>
      </c>
      <c r="C39" s="129" t="s">
        <v>128</v>
      </c>
      <c r="D39" s="129" t="s">
        <v>129</v>
      </c>
      <c r="E39" s="130">
        <v>1.95</v>
      </c>
      <c r="F39" s="129" t="s">
        <v>130</v>
      </c>
      <c r="G39" s="129" t="s">
        <v>131</v>
      </c>
    </row>
    <row r="40" spans="1:7" x14ac:dyDescent="0.25">
      <c r="A40" s="128" t="s">
        <v>27</v>
      </c>
      <c r="B40" s="129" t="s">
        <v>28</v>
      </c>
      <c r="C40" s="129" t="s">
        <v>132</v>
      </c>
      <c r="D40" s="129" t="s">
        <v>133</v>
      </c>
      <c r="E40" s="130">
        <v>1.95</v>
      </c>
      <c r="F40" s="129" t="s">
        <v>130</v>
      </c>
      <c r="G40" s="129" t="s">
        <v>131</v>
      </c>
    </row>
    <row r="41" spans="1:7" x14ac:dyDescent="0.25">
      <c r="A41" s="128"/>
      <c r="B41" s="129"/>
      <c r="C41" s="136" t="s">
        <v>272</v>
      </c>
      <c r="D41" s="129"/>
      <c r="E41" s="130"/>
      <c r="F41" s="129"/>
      <c r="G41" s="129"/>
    </row>
    <row r="42" spans="1:7" x14ac:dyDescent="0.25">
      <c r="A42" s="128" t="s">
        <v>27</v>
      </c>
      <c r="B42" s="129" t="s">
        <v>28</v>
      </c>
      <c r="C42" s="136" t="s">
        <v>252</v>
      </c>
      <c r="D42" s="129" t="s">
        <v>253</v>
      </c>
      <c r="E42" s="130">
        <v>150</v>
      </c>
      <c r="F42" s="129" t="s">
        <v>31</v>
      </c>
      <c r="G42" s="129" t="s">
        <v>40</v>
      </c>
    </row>
    <row r="43" spans="1:7" x14ac:dyDescent="0.25">
      <c r="A43" s="128" t="s">
        <v>27</v>
      </c>
      <c r="B43" s="129" t="s">
        <v>28</v>
      </c>
      <c r="C43" s="136" t="s">
        <v>266</v>
      </c>
      <c r="D43" s="129" t="s">
        <v>267</v>
      </c>
      <c r="E43" s="130">
        <v>450</v>
      </c>
      <c r="F43" s="129" t="s">
        <v>31</v>
      </c>
      <c r="G43" s="129" t="s">
        <v>40</v>
      </c>
    </row>
    <row r="44" spans="1:7" x14ac:dyDescent="0.25">
      <c r="A44" s="128" t="s">
        <v>27</v>
      </c>
      <c r="B44" s="129" t="s">
        <v>28</v>
      </c>
      <c r="C44" s="136" t="s">
        <v>268</v>
      </c>
      <c r="D44" s="129" t="s">
        <v>269</v>
      </c>
      <c r="E44" s="130">
        <v>50</v>
      </c>
      <c r="F44" s="129" t="s">
        <v>31</v>
      </c>
      <c r="G44" s="129" t="s">
        <v>40</v>
      </c>
    </row>
    <row r="45" spans="1:7" x14ac:dyDescent="0.25">
      <c r="A45" s="128" t="s">
        <v>27</v>
      </c>
      <c r="B45" s="129" t="s">
        <v>28</v>
      </c>
      <c r="C45" s="136" t="s">
        <v>270</v>
      </c>
      <c r="D45" s="129" t="s">
        <v>271</v>
      </c>
      <c r="E45" s="130">
        <v>41</v>
      </c>
      <c r="F45" s="129" t="s">
        <v>31</v>
      </c>
      <c r="G45" s="129" t="s">
        <v>40</v>
      </c>
    </row>
    <row r="46" spans="1:7" x14ac:dyDescent="0.25">
      <c r="A46" s="128" t="s">
        <v>27</v>
      </c>
      <c r="B46" s="129" t="s">
        <v>28</v>
      </c>
      <c r="C46" s="136" t="s">
        <v>285</v>
      </c>
      <c r="D46" s="129" t="s">
        <v>286</v>
      </c>
      <c r="E46" s="130">
        <v>62</v>
      </c>
      <c r="F46" s="129" t="s">
        <v>31</v>
      </c>
      <c r="G46" s="129" t="s">
        <v>40</v>
      </c>
    </row>
    <row r="47" spans="1:7" x14ac:dyDescent="0.25">
      <c r="A47" s="128"/>
      <c r="B47" s="129"/>
      <c r="C47" s="136" t="s">
        <v>273</v>
      </c>
      <c r="D47" s="129"/>
      <c r="E47" s="130"/>
      <c r="F47" s="129"/>
      <c r="G47" s="129"/>
    </row>
    <row r="48" spans="1:7" x14ac:dyDescent="0.25">
      <c r="A48" s="128" t="s">
        <v>27</v>
      </c>
      <c r="B48" s="129" t="s">
        <v>28</v>
      </c>
      <c r="C48" s="136" t="s">
        <v>274</v>
      </c>
      <c r="D48" s="129" t="s">
        <v>275</v>
      </c>
      <c r="E48" s="130">
        <v>100</v>
      </c>
      <c r="F48" s="129" t="s">
        <v>31</v>
      </c>
      <c r="G48" s="129" t="s">
        <v>40</v>
      </c>
    </row>
    <row r="49" spans="1:7" x14ac:dyDescent="0.25">
      <c r="A49" s="128" t="s">
        <v>27</v>
      </c>
      <c r="B49" s="129" t="s">
        <v>28</v>
      </c>
      <c r="C49" s="136" t="s">
        <v>263</v>
      </c>
      <c r="D49" s="129" t="s">
        <v>276</v>
      </c>
      <c r="E49" s="130">
        <v>30</v>
      </c>
      <c r="F49" s="129" t="s">
        <v>31</v>
      </c>
      <c r="G49" s="129" t="s">
        <v>40</v>
      </c>
    </row>
    <row r="50" spans="1:7" x14ac:dyDescent="0.25">
      <c r="A50" s="128" t="s">
        <v>27</v>
      </c>
      <c r="B50" s="129" t="s">
        <v>28</v>
      </c>
      <c r="C50" s="136" t="s">
        <v>264</v>
      </c>
      <c r="D50" s="129" t="s">
        <v>265</v>
      </c>
      <c r="E50" s="130">
        <v>5</v>
      </c>
      <c r="F50" s="129" t="s">
        <v>31</v>
      </c>
      <c r="G50" s="129" t="s">
        <v>40</v>
      </c>
    </row>
    <row r="51" spans="1:7" x14ac:dyDescent="0.25">
      <c r="A51" s="128" t="s">
        <v>27</v>
      </c>
      <c r="B51" s="129" t="s">
        <v>28</v>
      </c>
      <c r="C51" s="136" t="s">
        <v>277</v>
      </c>
      <c r="D51" s="129" t="s">
        <v>278</v>
      </c>
      <c r="E51" s="130">
        <v>20</v>
      </c>
      <c r="F51" s="129" t="s">
        <v>31</v>
      </c>
      <c r="G51" s="129" t="s">
        <v>40</v>
      </c>
    </row>
    <row r="52" spans="1:7" x14ac:dyDescent="0.25">
      <c r="A52" s="128"/>
      <c r="B52" s="129"/>
      <c r="C52" s="136" t="s">
        <v>280</v>
      </c>
      <c r="D52" s="129"/>
      <c r="E52" s="130"/>
      <c r="F52" s="129"/>
      <c r="G52" s="129"/>
    </row>
    <row r="53" spans="1:7" x14ac:dyDescent="0.25">
      <c r="A53" s="128" t="s">
        <v>27</v>
      </c>
      <c r="B53" s="129" t="s">
        <v>28</v>
      </c>
      <c r="C53" s="129" t="s">
        <v>260</v>
      </c>
      <c r="D53" s="129" t="s">
        <v>219</v>
      </c>
      <c r="E53" s="130">
        <v>9.9499999999999993</v>
      </c>
      <c r="F53" s="129" t="s">
        <v>31</v>
      </c>
      <c r="G53" s="129" t="s">
        <v>40</v>
      </c>
    </row>
    <row r="54" spans="1:7" x14ac:dyDescent="0.25">
      <c r="A54" s="128" t="s">
        <v>27</v>
      </c>
      <c r="B54" s="129" t="s">
        <v>28</v>
      </c>
      <c r="C54" s="129" t="s">
        <v>281</v>
      </c>
      <c r="D54" s="129" t="s">
        <v>282</v>
      </c>
      <c r="E54" s="130">
        <v>0.5</v>
      </c>
      <c r="F54" s="129" t="s">
        <v>31</v>
      </c>
      <c r="G54" s="129" t="s">
        <v>40</v>
      </c>
    </row>
    <row r="55" spans="1:7" x14ac:dyDescent="0.25">
      <c r="A55" s="128" t="s">
        <v>27</v>
      </c>
      <c r="B55" s="129" t="s">
        <v>28</v>
      </c>
      <c r="C55" s="129" t="s">
        <v>283</v>
      </c>
      <c r="D55" s="129" t="s">
        <v>284</v>
      </c>
      <c r="E55" s="130">
        <v>30</v>
      </c>
      <c r="F55" s="129" t="s">
        <v>31</v>
      </c>
      <c r="G55" s="129" t="s">
        <v>40</v>
      </c>
    </row>
    <row r="56" spans="1:7" x14ac:dyDescent="0.25">
      <c r="A56" s="128"/>
      <c r="B56" s="129"/>
      <c r="C56" s="136" t="s">
        <v>259</v>
      </c>
      <c r="D56" s="129"/>
      <c r="E56" s="130"/>
      <c r="F56" s="129"/>
      <c r="G56" s="129"/>
    </row>
    <row r="57" spans="1:7" x14ac:dyDescent="0.25">
      <c r="A57" s="131" t="s">
        <v>27</v>
      </c>
      <c r="B57" s="132" t="s">
        <v>28</v>
      </c>
      <c r="C57" s="132" t="s">
        <v>38</v>
      </c>
      <c r="D57" s="132" t="s">
        <v>39</v>
      </c>
      <c r="E57" s="133">
        <v>49.95</v>
      </c>
      <c r="F57" s="132" t="s">
        <v>31</v>
      </c>
      <c r="G57" s="132" t="s">
        <v>40</v>
      </c>
    </row>
    <row r="58" spans="1:7" x14ac:dyDescent="0.25">
      <c r="A58" s="128" t="s">
        <v>27</v>
      </c>
      <c r="B58" s="129" t="s">
        <v>28</v>
      </c>
      <c r="C58" s="129" t="s">
        <v>45</v>
      </c>
      <c r="D58" s="129" t="s">
        <v>46</v>
      </c>
      <c r="E58" s="130">
        <v>75.95</v>
      </c>
      <c r="F58" s="129" t="s">
        <v>31</v>
      </c>
      <c r="G58" s="129" t="s">
        <v>47</v>
      </c>
    </row>
    <row r="59" spans="1:7" x14ac:dyDescent="0.25">
      <c r="A59" s="128"/>
      <c r="B59" s="129"/>
      <c r="C59" s="136" t="s">
        <v>254</v>
      </c>
      <c r="D59" s="129"/>
      <c r="E59" s="130"/>
      <c r="F59" s="129"/>
      <c r="G59" s="129"/>
    </row>
    <row r="60" spans="1:7" x14ac:dyDescent="0.25">
      <c r="A60" s="128" t="s">
        <v>27</v>
      </c>
      <c r="B60" s="129" t="s">
        <v>28</v>
      </c>
      <c r="C60" s="136" t="s">
        <v>255</v>
      </c>
      <c r="D60" s="129" t="s">
        <v>256</v>
      </c>
      <c r="E60" s="130">
        <v>175</v>
      </c>
      <c r="F60" s="129" t="s">
        <v>257</v>
      </c>
      <c r="G60" s="129" t="s">
        <v>258</v>
      </c>
    </row>
    <row r="61" spans="1:7" x14ac:dyDescent="0.25">
      <c r="A61" s="131" t="s">
        <v>27</v>
      </c>
      <c r="B61" s="132" t="s">
        <v>28</v>
      </c>
      <c r="C61" s="132" t="s">
        <v>114</v>
      </c>
      <c r="D61" s="132" t="s">
        <v>115</v>
      </c>
      <c r="E61" s="133">
        <v>26.95</v>
      </c>
      <c r="F61" s="132" t="s">
        <v>113</v>
      </c>
      <c r="G61" s="132" t="s">
        <v>40</v>
      </c>
    </row>
    <row r="62" spans="1:7" x14ac:dyDescent="0.25">
      <c r="A62" s="128" t="s">
        <v>27</v>
      </c>
      <c r="B62" s="129" t="s">
        <v>28</v>
      </c>
      <c r="C62" s="129" t="s">
        <v>118</v>
      </c>
      <c r="D62" s="129" t="s">
        <v>119</v>
      </c>
      <c r="E62" s="130">
        <v>59.97</v>
      </c>
      <c r="F62" s="129" t="s">
        <v>113</v>
      </c>
      <c r="G62" s="129" t="s">
        <v>32</v>
      </c>
    </row>
    <row r="63" spans="1:7" x14ac:dyDescent="0.25">
      <c r="A63" s="128" t="s">
        <v>27</v>
      </c>
      <c r="B63" s="129" t="s">
        <v>28</v>
      </c>
      <c r="C63" s="129" t="s">
        <v>262</v>
      </c>
      <c r="D63" s="129" t="s">
        <v>261</v>
      </c>
      <c r="E63" s="130">
        <v>19.95</v>
      </c>
      <c r="F63" s="129" t="s">
        <v>113</v>
      </c>
      <c r="G63" s="129" t="s">
        <v>32</v>
      </c>
    </row>
    <row r="64" spans="1:7" x14ac:dyDescent="0.25">
      <c r="A64" s="131" t="s">
        <v>27</v>
      </c>
      <c r="B64" s="132" t="s">
        <v>28</v>
      </c>
      <c r="C64" s="132" t="s">
        <v>120</v>
      </c>
      <c r="D64" s="132" t="s">
        <v>121</v>
      </c>
      <c r="E64" s="133">
        <v>74.95</v>
      </c>
      <c r="F64" s="132" t="s">
        <v>113</v>
      </c>
      <c r="G64" s="132" t="s">
        <v>32</v>
      </c>
    </row>
    <row r="65" spans="1:7" x14ac:dyDescent="0.25">
      <c r="A65" s="131" t="s">
        <v>27</v>
      </c>
      <c r="B65" s="132" t="s">
        <v>28</v>
      </c>
      <c r="C65" s="132" t="s">
        <v>124</v>
      </c>
      <c r="D65" s="132" t="s">
        <v>125</v>
      </c>
      <c r="E65" s="133">
        <v>59.97</v>
      </c>
      <c r="F65" s="132" t="s">
        <v>113</v>
      </c>
      <c r="G65" s="132" t="s">
        <v>40</v>
      </c>
    </row>
  </sheetData>
  <sheetProtection algorithmName="SHA-512" hashValue="AyN/AcIx3/7gWyPQ+xpxJC6CnhG0FFNIfZsuqkObtk36hOubZsaHenISS0KMdJztAiT04EgGcIB82KohOyHieQ==" saltValue="XjVtPwrEBiYyskgfO8vZeA==" spinCount="100000" sheet="1" objects="1" scenarios="1"/>
  <customSheetViews>
    <customSheetView guid="{7E7FD004-3FAE-4703-B7FC-F1120013D739}" state="hidden" topLeftCell="A28">
      <selection sqref="A1:G54"/>
      <pageMargins left="0.7" right="0.7" top="0.75" bottom="0.75" header="0.3" footer="0.3"/>
    </customSheetView>
  </customSheetViews>
  <dataValidations count="5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2:G34 G35:G65 A2:A34 A35:A65">
      <formula1>100</formula1>
    </dataValidation>
    <dataValidation allowBlank="1" showInputMessage="1" showErrorMessage="1" error=" " promptTitle="Lookup" prompt="This Product Category record must already exist in Microsoft Dynamics CRM or in this source file." sqref="F2:F34 F35:F65"/>
    <dataValidation type="decimal" allowBlank="1" showInputMessage="1" showErrorMessage="1" errorTitle="Value beyond range" error="List Price must be a number from 0 through 1000000000000." promptTitle="Decimal number" prompt="Minimum Value: 0._x000d__x000a_Maximum Value: 1000000000000._x000d__x000a_  " sqref="E2:E34 E35:E65">
      <formula1>0</formula1>
      <formula2>1000000000000</formula2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2:D34 C35:D65">
      <formula1>100</formula1>
    </dataValidation>
    <dataValidation allowBlank="1" showDropDown="1" showErrorMessage="1" errorTitle="List Value" error="Product Type must be selected from the drop-down list." promptTitle="Option set" prompt="Select a value from the drop-down list." sqref="B1:B34 B35:B1048576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3"/>
  <sheetViews>
    <sheetView workbookViewId="0">
      <selection activeCell="E20" sqref="E20"/>
    </sheetView>
  </sheetViews>
  <sheetFormatPr defaultRowHeight="14.3" x14ac:dyDescent="0.25"/>
  <cols>
    <col min="1" max="1" width="10.625" bestFit="1" customWidth="1"/>
    <col min="2" max="2" width="13.375" bestFit="1" customWidth="1"/>
    <col min="3" max="3" width="30.375" bestFit="1" customWidth="1"/>
    <col min="6" max="6" width="17.625" bestFit="1" customWidth="1"/>
    <col min="7" max="7" width="9.375" bestFit="1" customWidth="1"/>
  </cols>
  <sheetData>
    <row r="1" spans="1:7" x14ac:dyDescent="0.25">
      <c r="A1" s="1"/>
      <c r="B1" s="2"/>
      <c r="C1" s="2"/>
      <c r="D1" s="2"/>
      <c r="E1" s="3"/>
      <c r="F1" s="2"/>
      <c r="G1" s="2"/>
    </row>
    <row r="2" spans="1:7" x14ac:dyDescent="0.25">
      <c r="A2" s="120"/>
      <c r="B2" s="121"/>
      <c r="C2" s="122" t="s">
        <v>225</v>
      </c>
      <c r="D2" s="121"/>
      <c r="E2" s="123"/>
      <c r="F2" s="121"/>
      <c r="G2" s="121"/>
    </row>
    <row r="3" spans="1:7" x14ac:dyDescent="0.25">
      <c r="A3" s="120" t="s">
        <v>27</v>
      </c>
      <c r="B3" s="121" t="s">
        <v>28</v>
      </c>
      <c r="C3" s="121" t="s">
        <v>108</v>
      </c>
      <c r="D3" s="121" t="s">
        <v>109</v>
      </c>
      <c r="E3" s="123">
        <v>29.95</v>
      </c>
      <c r="F3" s="121" t="s">
        <v>49</v>
      </c>
      <c r="G3" s="121" t="s">
        <v>110</v>
      </c>
    </row>
    <row r="4" spans="1:7" x14ac:dyDescent="0.25">
      <c r="A4" s="120" t="s">
        <v>27</v>
      </c>
      <c r="B4" s="121" t="s">
        <v>28</v>
      </c>
      <c r="C4" s="121" t="s">
        <v>74</v>
      </c>
      <c r="D4" s="121" t="s">
        <v>75</v>
      </c>
      <c r="E4" s="123">
        <v>39.950000000000003</v>
      </c>
      <c r="F4" s="121" t="s">
        <v>49</v>
      </c>
      <c r="G4" s="121" t="s">
        <v>55</v>
      </c>
    </row>
    <row r="5" spans="1:7" x14ac:dyDescent="0.25">
      <c r="A5" s="120" t="s">
        <v>27</v>
      </c>
      <c r="B5" s="121" t="s">
        <v>28</v>
      </c>
      <c r="C5" s="121" t="s">
        <v>157</v>
      </c>
      <c r="D5" s="121" t="s">
        <v>158</v>
      </c>
      <c r="E5" s="123">
        <v>50</v>
      </c>
      <c r="F5" s="121" t="s">
        <v>49</v>
      </c>
      <c r="G5" s="121" t="s">
        <v>55</v>
      </c>
    </row>
    <row r="6" spans="1:7" x14ac:dyDescent="0.25">
      <c r="A6" s="120" t="s">
        <v>27</v>
      </c>
      <c r="B6" s="121" t="s">
        <v>28</v>
      </c>
      <c r="C6" s="121" t="s">
        <v>235</v>
      </c>
      <c r="D6" s="121" t="s">
        <v>236</v>
      </c>
      <c r="E6" s="123">
        <v>45</v>
      </c>
      <c r="F6" s="121" t="s">
        <v>49</v>
      </c>
      <c r="G6" s="121" t="s">
        <v>55</v>
      </c>
    </row>
    <row r="7" spans="1:7" x14ac:dyDescent="0.25">
      <c r="A7" s="120" t="s">
        <v>27</v>
      </c>
      <c r="B7" s="121" t="s">
        <v>28</v>
      </c>
      <c r="C7" s="121" t="s">
        <v>239</v>
      </c>
      <c r="D7" s="121" t="s">
        <v>223</v>
      </c>
      <c r="E7" s="123">
        <v>49.85</v>
      </c>
      <c r="F7" s="121" t="s">
        <v>49</v>
      </c>
      <c r="G7" s="121" t="s">
        <v>55</v>
      </c>
    </row>
    <row r="8" spans="1:7" x14ac:dyDescent="0.25">
      <c r="A8" s="124" t="s">
        <v>27</v>
      </c>
      <c r="B8" s="125" t="s">
        <v>28</v>
      </c>
      <c r="C8" s="125" t="s">
        <v>61</v>
      </c>
      <c r="D8" s="125" t="s">
        <v>62</v>
      </c>
      <c r="E8" s="126">
        <v>29.95</v>
      </c>
      <c r="F8" s="125" t="s">
        <v>49</v>
      </c>
      <c r="G8" s="125" t="s">
        <v>55</v>
      </c>
    </row>
    <row r="9" spans="1:7" x14ac:dyDescent="0.25">
      <c r="A9" s="124"/>
      <c r="B9" s="125"/>
      <c r="C9" s="127" t="s">
        <v>227</v>
      </c>
      <c r="D9" s="125"/>
      <c r="E9" s="126"/>
      <c r="F9" s="125"/>
      <c r="G9" s="125"/>
    </row>
    <row r="10" spans="1:7" x14ac:dyDescent="0.25">
      <c r="A10" s="124" t="s">
        <v>27</v>
      </c>
      <c r="B10" s="125" t="s">
        <v>28</v>
      </c>
      <c r="C10" s="127" t="s">
        <v>244</v>
      </c>
      <c r="D10" s="125" t="s">
        <v>245</v>
      </c>
      <c r="E10" s="126">
        <v>60</v>
      </c>
      <c r="F10" s="125" t="s">
        <v>49</v>
      </c>
      <c r="G10" s="125" t="s">
        <v>246</v>
      </c>
    </row>
    <row r="11" spans="1:7" x14ac:dyDescent="0.25">
      <c r="A11" s="124" t="s">
        <v>27</v>
      </c>
      <c r="B11" s="125" t="s">
        <v>28</v>
      </c>
      <c r="C11" s="125" t="s">
        <v>87</v>
      </c>
      <c r="D11" s="125" t="s">
        <v>88</v>
      </c>
      <c r="E11" s="126">
        <v>69.95</v>
      </c>
      <c r="F11" s="125" t="s">
        <v>49</v>
      </c>
      <c r="G11" s="125" t="s">
        <v>69</v>
      </c>
    </row>
    <row r="12" spans="1:7" x14ac:dyDescent="0.25">
      <c r="A12" s="124" t="s">
        <v>27</v>
      </c>
      <c r="B12" s="125" t="s">
        <v>28</v>
      </c>
      <c r="C12" s="125" t="s">
        <v>67</v>
      </c>
      <c r="D12" s="125" t="s">
        <v>68</v>
      </c>
      <c r="E12" s="126">
        <v>49.75</v>
      </c>
      <c r="F12" s="125" t="s">
        <v>49</v>
      </c>
      <c r="G12" s="125" t="s">
        <v>69</v>
      </c>
    </row>
    <row r="13" spans="1:7" x14ac:dyDescent="0.25">
      <c r="A13" s="124" t="s">
        <v>27</v>
      </c>
      <c r="B13" s="125" t="s">
        <v>28</v>
      </c>
      <c r="C13" s="125" t="s">
        <v>279</v>
      </c>
      <c r="D13" s="125" t="s">
        <v>249</v>
      </c>
      <c r="E13" s="126">
        <v>25</v>
      </c>
      <c r="F13" s="125" t="s">
        <v>49</v>
      </c>
      <c r="G13" s="125" t="s">
        <v>69</v>
      </c>
    </row>
    <row r="14" spans="1:7" x14ac:dyDescent="0.25">
      <c r="A14" s="124" t="s">
        <v>27</v>
      </c>
      <c r="B14" s="125" t="s">
        <v>28</v>
      </c>
      <c r="C14" s="125" t="s">
        <v>248</v>
      </c>
      <c r="D14" s="125" t="s">
        <v>247</v>
      </c>
      <c r="E14" s="126">
        <v>19.95</v>
      </c>
      <c r="F14" s="125" t="s">
        <v>49</v>
      </c>
      <c r="G14" s="125" t="s">
        <v>69</v>
      </c>
    </row>
    <row r="15" spans="1:7" x14ac:dyDescent="0.25">
      <c r="A15" s="120"/>
      <c r="B15" s="121"/>
      <c r="C15" s="122" t="s">
        <v>224</v>
      </c>
      <c r="D15" s="121"/>
      <c r="E15" s="123"/>
      <c r="F15" s="121"/>
      <c r="G15" s="121"/>
    </row>
    <row r="16" spans="1:7" x14ac:dyDescent="0.25">
      <c r="A16" s="124" t="s">
        <v>27</v>
      </c>
      <c r="B16" s="125" t="s">
        <v>28</v>
      </c>
      <c r="C16" s="125" t="s">
        <v>72</v>
      </c>
      <c r="D16" s="125" t="s">
        <v>73</v>
      </c>
      <c r="E16" s="126">
        <v>39.950000000000003</v>
      </c>
      <c r="F16" s="125" t="s">
        <v>49</v>
      </c>
      <c r="G16" s="125" t="s">
        <v>55</v>
      </c>
    </row>
    <row r="17" spans="1:7" x14ac:dyDescent="0.25">
      <c r="A17" s="124" t="s">
        <v>27</v>
      </c>
      <c r="B17" s="125" t="s">
        <v>28</v>
      </c>
      <c r="C17" s="125" t="s">
        <v>233</v>
      </c>
      <c r="D17" s="125" t="s">
        <v>234</v>
      </c>
      <c r="E17" s="126">
        <v>39.950000000000003</v>
      </c>
      <c r="F17" s="125" t="s">
        <v>49</v>
      </c>
      <c r="G17" s="125" t="s">
        <v>55</v>
      </c>
    </row>
    <row r="18" spans="1:7" x14ac:dyDescent="0.25">
      <c r="A18" s="124" t="s">
        <v>27</v>
      </c>
      <c r="B18" s="125" t="s">
        <v>28</v>
      </c>
      <c r="C18" s="125" t="s">
        <v>231</v>
      </c>
      <c r="D18" s="125" t="s">
        <v>232</v>
      </c>
      <c r="E18" s="126">
        <v>80</v>
      </c>
      <c r="F18" s="125" t="s">
        <v>49</v>
      </c>
      <c r="G18" s="125" t="s">
        <v>55</v>
      </c>
    </row>
    <row r="19" spans="1:7" x14ac:dyDescent="0.25">
      <c r="A19" s="124" t="s">
        <v>27</v>
      </c>
      <c r="B19" s="125" t="s">
        <v>28</v>
      </c>
      <c r="C19" s="125" t="s">
        <v>242</v>
      </c>
      <c r="D19" s="125" t="s">
        <v>243</v>
      </c>
      <c r="E19" s="126">
        <v>30</v>
      </c>
      <c r="F19" s="125" t="s">
        <v>49</v>
      </c>
      <c r="G19" s="125" t="s">
        <v>55</v>
      </c>
    </row>
    <row r="20" spans="1:7" x14ac:dyDescent="0.25">
      <c r="A20" s="124" t="s">
        <v>27</v>
      </c>
      <c r="B20" s="125" t="s">
        <v>28</v>
      </c>
      <c r="C20" s="125" t="s">
        <v>238</v>
      </c>
      <c r="D20" s="125" t="s">
        <v>76</v>
      </c>
      <c r="E20" s="126">
        <v>39.950000000000003</v>
      </c>
      <c r="F20" s="125" t="s">
        <v>49</v>
      </c>
      <c r="G20" s="125" t="s">
        <v>55</v>
      </c>
    </row>
    <row r="21" spans="1:7" x14ac:dyDescent="0.25">
      <c r="A21" s="120" t="s">
        <v>27</v>
      </c>
      <c r="B21" s="121" t="s">
        <v>28</v>
      </c>
      <c r="C21" s="121" t="s">
        <v>237</v>
      </c>
      <c r="D21" s="121" t="s">
        <v>77</v>
      </c>
      <c r="E21" s="123">
        <v>39.950000000000003</v>
      </c>
      <c r="F21" s="121" t="s">
        <v>49</v>
      </c>
      <c r="G21" s="121" t="s">
        <v>55</v>
      </c>
    </row>
    <row r="22" spans="1:7" x14ac:dyDescent="0.25">
      <c r="A22" s="124" t="s">
        <v>27</v>
      </c>
      <c r="B22" s="125" t="s">
        <v>28</v>
      </c>
      <c r="C22" s="125" t="s">
        <v>241</v>
      </c>
      <c r="D22" s="125" t="s">
        <v>78</v>
      </c>
      <c r="E22" s="126">
        <v>39.950000000000003</v>
      </c>
      <c r="F22" s="125" t="s">
        <v>49</v>
      </c>
      <c r="G22" s="125" t="s">
        <v>55</v>
      </c>
    </row>
    <row r="23" spans="1:7" x14ac:dyDescent="0.25">
      <c r="A23" s="124" t="s">
        <v>27</v>
      </c>
      <c r="B23" s="125" t="s">
        <v>28</v>
      </c>
      <c r="C23" s="125" t="s">
        <v>79</v>
      </c>
      <c r="D23" s="125" t="s">
        <v>80</v>
      </c>
      <c r="E23" s="126">
        <v>39.950000000000003</v>
      </c>
      <c r="F23" s="125" t="s">
        <v>49</v>
      </c>
      <c r="G23" s="125" t="s">
        <v>55</v>
      </c>
    </row>
    <row r="24" spans="1:7" x14ac:dyDescent="0.25">
      <c r="A24" s="124" t="s">
        <v>27</v>
      </c>
      <c r="B24" s="125" t="s">
        <v>28</v>
      </c>
      <c r="C24" s="125" t="s">
        <v>230</v>
      </c>
      <c r="D24" s="125" t="s">
        <v>56</v>
      </c>
      <c r="E24" s="126">
        <v>29.95</v>
      </c>
      <c r="F24" s="125" t="s">
        <v>49</v>
      </c>
      <c r="G24" s="125" t="s">
        <v>55</v>
      </c>
    </row>
    <row r="25" spans="1:7" x14ac:dyDescent="0.25">
      <c r="A25" s="120" t="s">
        <v>27</v>
      </c>
      <c r="B25" s="121" t="s">
        <v>28</v>
      </c>
      <c r="C25" s="121" t="s">
        <v>57</v>
      </c>
      <c r="D25" s="121" t="s">
        <v>58</v>
      </c>
      <c r="E25" s="123">
        <v>29.95</v>
      </c>
      <c r="F25" s="121" t="s">
        <v>49</v>
      </c>
      <c r="G25" s="121" t="s">
        <v>55</v>
      </c>
    </row>
    <row r="26" spans="1:7" x14ac:dyDescent="0.25">
      <c r="A26" s="124" t="s">
        <v>27</v>
      </c>
      <c r="B26" s="125" t="s">
        <v>28</v>
      </c>
      <c r="C26" s="125" t="s">
        <v>63</v>
      </c>
      <c r="D26" s="125" t="s">
        <v>64</v>
      </c>
      <c r="E26" s="126">
        <v>29.95</v>
      </c>
      <c r="F26" s="125" t="s">
        <v>49</v>
      </c>
      <c r="G26" s="125" t="s">
        <v>55</v>
      </c>
    </row>
    <row r="27" spans="1:7" x14ac:dyDescent="0.25">
      <c r="A27" s="120" t="s">
        <v>27</v>
      </c>
      <c r="B27" s="121" t="s">
        <v>28</v>
      </c>
      <c r="C27" s="121" t="s">
        <v>65</v>
      </c>
      <c r="D27" s="121" t="s">
        <v>66</v>
      </c>
      <c r="E27" s="123">
        <v>29.95</v>
      </c>
      <c r="F27" s="121" t="s">
        <v>49</v>
      </c>
      <c r="G27" s="121" t="s">
        <v>55</v>
      </c>
    </row>
    <row r="28" spans="1:7" x14ac:dyDescent="0.25">
      <c r="A28" s="124" t="s">
        <v>27</v>
      </c>
      <c r="B28" s="125" t="s">
        <v>28</v>
      </c>
      <c r="C28" s="125" t="s">
        <v>94</v>
      </c>
      <c r="D28" s="125" t="s">
        <v>95</v>
      </c>
      <c r="E28" s="126">
        <v>29.95</v>
      </c>
      <c r="F28" s="125" t="s">
        <v>49</v>
      </c>
      <c r="G28" s="125" t="s">
        <v>55</v>
      </c>
    </row>
    <row r="29" spans="1:7" x14ac:dyDescent="0.25">
      <c r="A29" s="120" t="s">
        <v>27</v>
      </c>
      <c r="B29" s="121" t="s">
        <v>28</v>
      </c>
      <c r="C29" s="121" t="s">
        <v>89</v>
      </c>
      <c r="D29" s="121" t="s">
        <v>90</v>
      </c>
      <c r="E29" s="123">
        <v>29.95</v>
      </c>
      <c r="F29" s="121" t="s">
        <v>49</v>
      </c>
      <c r="G29" s="121" t="s">
        <v>55</v>
      </c>
    </row>
    <row r="30" spans="1:7" x14ac:dyDescent="0.25">
      <c r="A30" s="120" t="s">
        <v>27</v>
      </c>
      <c r="B30" s="121" t="s">
        <v>28</v>
      </c>
      <c r="C30" s="121" t="s">
        <v>92</v>
      </c>
      <c r="D30" s="121" t="s">
        <v>93</v>
      </c>
      <c r="E30" s="123">
        <v>29.95</v>
      </c>
      <c r="F30" s="121" t="s">
        <v>49</v>
      </c>
      <c r="G30" s="121" t="s">
        <v>55</v>
      </c>
    </row>
    <row r="31" spans="1:7" x14ac:dyDescent="0.25">
      <c r="A31" s="120" t="s">
        <v>27</v>
      </c>
      <c r="B31" s="121" t="s">
        <v>28</v>
      </c>
      <c r="C31" s="121" t="s">
        <v>100</v>
      </c>
      <c r="D31" s="121" t="s">
        <v>101</v>
      </c>
      <c r="E31" s="123">
        <v>19.95</v>
      </c>
      <c r="F31" s="121" t="s">
        <v>49</v>
      </c>
      <c r="G31" s="121" t="s">
        <v>35</v>
      </c>
    </row>
    <row r="32" spans="1:7" x14ac:dyDescent="0.25">
      <c r="A32" s="120" t="s">
        <v>27</v>
      </c>
      <c r="B32" s="121" t="s">
        <v>28</v>
      </c>
      <c r="C32" s="121" t="s">
        <v>70</v>
      </c>
      <c r="D32" s="121" t="s">
        <v>71</v>
      </c>
      <c r="E32" s="123">
        <v>8.9499999999999993</v>
      </c>
      <c r="F32" s="121" t="s">
        <v>49</v>
      </c>
      <c r="G32" s="121" t="s">
        <v>35</v>
      </c>
    </row>
    <row r="33" spans="1:7" x14ac:dyDescent="0.25">
      <c r="A33" s="120"/>
      <c r="B33" s="121"/>
      <c r="C33" s="122" t="s">
        <v>226</v>
      </c>
      <c r="D33" s="121"/>
      <c r="E33" s="123"/>
      <c r="F33" s="121"/>
      <c r="G33" s="121"/>
    </row>
    <row r="34" spans="1:7" x14ac:dyDescent="0.25">
      <c r="A34" s="124" t="s">
        <v>27</v>
      </c>
      <c r="B34" s="125" t="s">
        <v>28</v>
      </c>
      <c r="C34" s="125" t="s">
        <v>102</v>
      </c>
      <c r="D34" s="125" t="s">
        <v>103</v>
      </c>
      <c r="E34" s="126">
        <v>29.95</v>
      </c>
      <c r="F34" s="125" t="s">
        <v>49</v>
      </c>
      <c r="G34" s="125" t="s">
        <v>50</v>
      </c>
    </row>
    <row r="35" spans="1:7" x14ac:dyDescent="0.25">
      <c r="A35" s="120" t="s">
        <v>27</v>
      </c>
      <c r="B35" s="121" t="s">
        <v>28</v>
      </c>
      <c r="C35" s="121" t="s">
        <v>59</v>
      </c>
      <c r="D35" s="121" t="s">
        <v>60</v>
      </c>
      <c r="E35" s="123">
        <v>29.95</v>
      </c>
      <c r="F35" s="121" t="s">
        <v>49</v>
      </c>
      <c r="G35" s="121" t="s">
        <v>50</v>
      </c>
    </row>
    <row r="36" spans="1:7" x14ac:dyDescent="0.25">
      <c r="A36" s="124" t="s">
        <v>27</v>
      </c>
      <c r="B36" s="125" t="s">
        <v>28</v>
      </c>
      <c r="C36" s="125" t="s">
        <v>240</v>
      </c>
      <c r="D36" s="125" t="s">
        <v>91</v>
      </c>
      <c r="E36" s="126">
        <v>29.95</v>
      </c>
      <c r="F36" s="125" t="s">
        <v>49</v>
      </c>
      <c r="G36" s="125" t="s">
        <v>50</v>
      </c>
    </row>
    <row r="37" spans="1:7" x14ac:dyDescent="0.25">
      <c r="A37" s="124" t="s">
        <v>27</v>
      </c>
      <c r="B37" s="125" t="s">
        <v>28</v>
      </c>
      <c r="C37" s="125" t="s">
        <v>98</v>
      </c>
      <c r="D37" s="125" t="s">
        <v>99</v>
      </c>
      <c r="E37" s="126">
        <v>29.95</v>
      </c>
      <c r="F37" s="125" t="s">
        <v>49</v>
      </c>
      <c r="G37" s="125" t="s">
        <v>50</v>
      </c>
    </row>
    <row r="38" spans="1:7" x14ac:dyDescent="0.25">
      <c r="A38" s="120" t="s">
        <v>27</v>
      </c>
      <c r="B38" s="121" t="s">
        <v>28</v>
      </c>
      <c r="C38" s="121" t="s">
        <v>16</v>
      </c>
      <c r="D38" s="121" t="s">
        <v>48</v>
      </c>
      <c r="E38" s="123">
        <v>29.95</v>
      </c>
      <c r="F38" s="121" t="s">
        <v>49</v>
      </c>
      <c r="G38" s="121" t="s">
        <v>50</v>
      </c>
    </row>
    <row r="39" spans="1:7" x14ac:dyDescent="0.25">
      <c r="A39" s="124" t="s">
        <v>27</v>
      </c>
      <c r="B39" s="125" t="s">
        <v>28</v>
      </c>
      <c r="C39" s="125" t="s">
        <v>51</v>
      </c>
      <c r="D39" s="125" t="s">
        <v>52</v>
      </c>
      <c r="E39" s="126">
        <v>9.9499999999999993</v>
      </c>
      <c r="F39" s="125" t="s">
        <v>49</v>
      </c>
      <c r="G39" s="125" t="s">
        <v>50</v>
      </c>
    </row>
    <row r="40" spans="1:7" x14ac:dyDescent="0.25">
      <c r="A40" s="124"/>
      <c r="B40" s="125"/>
      <c r="C40" s="127" t="s">
        <v>228</v>
      </c>
      <c r="D40" s="125"/>
      <c r="E40" s="126"/>
      <c r="F40" s="125"/>
      <c r="G40" s="125"/>
    </row>
    <row r="41" spans="1:7" x14ac:dyDescent="0.25">
      <c r="A41" s="120" t="s">
        <v>27</v>
      </c>
      <c r="B41" s="121" t="s">
        <v>28</v>
      </c>
      <c r="C41" s="121" t="s">
        <v>53</v>
      </c>
      <c r="D41" s="121" t="s">
        <v>54</v>
      </c>
      <c r="E41" s="123">
        <v>19.95</v>
      </c>
      <c r="F41" s="121" t="s">
        <v>49</v>
      </c>
      <c r="G41" s="121" t="s">
        <v>55</v>
      </c>
    </row>
    <row r="42" spans="1:7" x14ac:dyDescent="0.25">
      <c r="A42" s="124" t="s">
        <v>27</v>
      </c>
      <c r="B42" s="125" t="s">
        <v>28</v>
      </c>
      <c r="C42" s="125" t="s">
        <v>106</v>
      </c>
      <c r="D42" s="125" t="s">
        <v>107</v>
      </c>
      <c r="E42" s="126">
        <v>29.95</v>
      </c>
      <c r="F42" s="125" t="s">
        <v>49</v>
      </c>
      <c r="G42" s="125" t="s">
        <v>40</v>
      </c>
    </row>
    <row r="43" spans="1:7" x14ac:dyDescent="0.25">
      <c r="A43" s="120" t="s">
        <v>27</v>
      </c>
      <c r="B43" s="121" t="s">
        <v>28</v>
      </c>
      <c r="C43" s="121" t="s">
        <v>96</v>
      </c>
      <c r="D43" s="121" t="s">
        <v>97</v>
      </c>
      <c r="E43" s="123">
        <v>29.95</v>
      </c>
      <c r="F43" s="121" t="s">
        <v>49</v>
      </c>
      <c r="G43" s="121" t="s">
        <v>32</v>
      </c>
    </row>
    <row r="44" spans="1:7" x14ac:dyDescent="0.25">
      <c r="A44" s="120" t="s">
        <v>27</v>
      </c>
      <c r="B44" s="121" t="s">
        <v>28</v>
      </c>
      <c r="C44" s="121" t="s">
        <v>81</v>
      </c>
      <c r="D44" s="121" t="s">
        <v>82</v>
      </c>
      <c r="E44" s="123">
        <v>29.95</v>
      </c>
      <c r="F44" s="121" t="s">
        <v>49</v>
      </c>
      <c r="G44" s="121" t="s">
        <v>35</v>
      </c>
    </row>
    <row r="45" spans="1:7" x14ac:dyDescent="0.25">
      <c r="A45" s="128" t="s">
        <v>27</v>
      </c>
      <c r="B45" s="129" t="s">
        <v>28</v>
      </c>
      <c r="C45" s="129" t="s">
        <v>36</v>
      </c>
      <c r="D45" s="129" t="s">
        <v>37</v>
      </c>
      <c r="E45" s="130">
        <v>74.95</v>
      </c>
      <c r="F45" s="129" t="s">
        <v>31</v>
      </c>
      <c r="G45" s="129" t="s">
        <v>35</v>
      </c>
    </row>
    <row r="46" spans="1:7" x14ac:dyDescent="0.25">
      <c r="A46" s="131" t="s">
        <v>27</v>
      </c>
      <c r="B46" s="132" t="s">
        <v>28</v>
      </c>
      <c r="C46" s="132" t="s">
        <v>41</v>
      </c>
      <c r="D46" s="132" t="s">
        <v>42</v>
      </c>
      <c r="E46" s="133">
        <v>29.95</v>
      </c>
      <c r="F46" s="132" t="s">
        <v>31</v>
      </c>
      <c r="G46" s="132" t="s">
        <v>35</v>
      </c>
    </row>
    <row r="47" spans="1:7" x14ac:dyDescent="0.25">
      <c r="A47" s="124" t="s">
        <v>27</v>
      </c>
      <c r="B47" s="125" t="s">
        <v>28</v>
      </c>
      <c r="C47" s="125" t="s">
        <v>43</v>
      </c>
      <c r="D47" s="125" t="s">
        <v>44</v>
      </c>
      <c r="E47" s="126">
        <v>29.95</v>
      </c>
      <c r="F47" s="125" t="s">
        <v>31</v>
      </c>
      <c r="G47" s="125" t="s">
        <v>35</v>
      </c>
    </row>
    <row r="48" spans="1:7" x14ac:dyDescent="0.25">
      <c r="A48" s="128" t="s">
        <v>27</v>
      </c>
      <c r="B48" s="129" t="s">
        <v>28</v>
      </c>
      <c r="C48" s="129" t="s">
        <v>33</v>
      </c>
      <c r="D48" s="129" t="s">
        <v>34</v>
      </c>
      <c r="E48" s="130">
        <v>10</v>
      </c>
      <c r="F48" s="129" t="s">
        <v>31</v>
      </c>
      <c r="G48" s="129" t="s">
        <v>35</v>
      </c>
    </row>
    <row r="49" spans="1:7" x14ac:dyDescent="0.25">
      <c r="A49" s="120"/>
      <c r="B49" s="121"/>
      <c r="C49" s="122" t="s">
        <v>229</v>
      </c>
      <c r="D49" s="121"/>
      <c r="E49" s="123"/>
      <c r="F49" s="121"/>
      <c r="G49" s="121"/>
    </row>
    <row r="50" spans="1:7" x14ac:dyDescent="0.25">
      <c r="A50" s="124" t="s">
        <v>27</v>
      </c>
      <c r="B50" s="125" t="s">
        <v>28</v>
      </c>
      <c r="C50" s="125" t="s">
        <v>83</v>
      </c>
      <c r="D50" s="125" t="s">
        <v>84</v>
      </c>
      <c r="E50" s="126">
        <v>119.95</v>
      </c>
      <c r="F50" s="125" t="s">
        <v>49</v>
      </c>
      <c r="G50" s="125" t="s">
        <v>50</v>
      </c>
    </row>
    <row r="51" spans="1:7" x14ac:dyDescent="0.25">
      <c r="A51" s="120" t="s">
        <v>27</v>
      </c>
      <c r="B51" s="121" t="s">
        <v>28</v>
      </c>
      <c r="C51" s="121" t="s">
        <v>85</v>
      </c>
      <c r="D51" s="121" t="s">
        <v>86</v>
      </c>
      <c r="E51" s="123">
        <v>125</v>
      </c>
      <c r="F51" s="121" t="s">
        <v>49</v>
      </c>
      <c r="G51" s="121" t="s">
        <v>55</v>
      </c>
    </row>
    <row r="52" spans="1:7" x14ac:dyDescent="0.25">
      <c r="A52" s="120" t="s">
        <v>27</v>
      </c>
      <c r="B52" s="121" t="s">
        <v>28</v>
      </c>
      <c r="C52" s="121" t="s">
        <v>104</v>
      </c>
      <c r="D52" s="121" t="s">
        <v>105</v>
      </c>
      <c r="E52" s="123">
        <v>29.95</v>
      </c>
      <c r="F52" s="121" t="s">
        <v>49</v>
      </c>
      <c r="G52" s="121" t="s">
        <v>55</v>
      </c>
    </row>
    <row r="53" spans="1:7" x14ac:dyDescent="0.25">
      <c r="A53" s="124" t="s">
        <v>27</v>
      </c>
      <c r="B53" s="125" t="s">
        <v>28</v>
      </c>
      <c r="C53" s="125" t="s">
        <v>111</v>
      </c>
      <c r="D53" s="125" t="s">
        <v>112</v>
      </c>
      <c r="E53" s="126">
        <v>64.010000000000005</v>
      </c>
      <c r="F53" s="125" t="s">
        <v>49</v>
      </c>
      <c r="G53" s="125" t="s">
        <v>50</v>
      </c>
    </row>
  </sheetData>
  <sheetProtection algorithmName="SHA-512" hashValue="ADnc5Wwr5bpHynjbAUJH6dcsqy3GO3k3nrKD7WZKkC0Bqy40TfjcEbQnC9DL5H0rm94l6v2mGnE+XQYj0rkmxQ==" saltValue="4vGftneTuUq+tjU+N8S5lw==" spinCount="100000" sheet="1" objects="1" scenarios="1"/>
  <customSheetViews>
    <customSheetView guid="{7E7FD004-3FAE-4703-B7FC-F1120013D739}" state="hidden">
      <selection sqref="A1:G54"/>
      <pageMargins left="0.7" right="0.7" top="0.75" bottom="0.75" header="0.3" footer="0.3"/>
    </customSheetView>
  </customSheetViews>
  <dataValidations count="6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1:D48 C49:D53">
      <formula1>100</formula1>
    </dataValidation>
    <dataValidation type="decimal" allowBlank="1" showInputMessage="1" showErrorMessage="1" errorTitle="Value beyond range" error="List Price must be a number from 0 through 1000000000000." promptTitle="Decimal number" prompt="Minimum Value: 0._x000d__x000a_Maximum Value: 1000000000000._x000d__x000a_  " sqref="E1:E48 E49:E53">
      <formula1>0</formula1>
      <formula2>1000000000000</formula2>
    </dataValidation>
    <dataValidation allowBlank="1" showInputMessage="1" showErrorMessage="1" error=" " promptTitle="Lookup" prompt="This Product Category record must already exist in Microsoft Dynamics CRM or in this source file." sqref="F1:F48 F49:F53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1:A48 A49:A53 G1:G48 G49:G53">
      <formula1>100</formula1>
    </dataValidation>
    <dataValidation allowBlank="1" showErrorMessage="1" sqref="B1:B44 B49:B1048576"/>
    <dataValidation allowBlank="1" showDropDown="1" showErrorMessage="1" errorTitle="List Value" error="Product Type must be selected from the drop-down list." promptTitle="Option set" prompt="Select a value from the drop-down list." sqref="B45:B4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Ancillary Order</vt:lpstr>
      <vt:lpstr>Ancillary Hardware</vt:lpstr>
      <vt:lpstr>Cables</vt:lpstr>
      <vt:lpstr>'Ancillary Order'!Print_Area</vt:lpstr>
      <vt:lpstr>'Ancillary Order'!Z_7E7FD004_3FAE_4703_B7FC_F1120013D739_.wvu.PrintArea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Flores-Camano</dc:creator>
  <cp:lastModifiedBy>Jacob Gilbert</cp:lastModifiedBy>
  <dcterms:created xsi:type="dcterms:W3CDTF">2016-12-01T18:15:49Z</dcterms:created>
  <dcterms:modified xsi:type="dcterms:W3CDTF">2019-10-16T19:17:19Z</dcterms:modified>
</cp:coreProperties>
</file>